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Приложение 5.1" sheetId="1" r:id="rId1"/>
  </sheets>
  <definedNames/>
  <calcPr fullCalcOnLoad="1"/>
</workbook>
</file>

<file path=xl/sharedStrings.xml><?xml version="1.0" encoding="utf-8"?>
<sst xmlns="http://schemas.openxmlformats.org/spreadsheetml/2006/main" count="452" uniqueCount="158">
  <si>
    <t>Кольского района Мурманской области</t>
  </si>
  <si>
    <t>Наименование</t>
  </si>
  <si>
    <t>Целевая статья</t>
  </si>
  <si>
    <t>Вид расходов</t>
  </si>
  <si>
    <t>Раздел</t>
  </si>
  <si>
    <t>Подраздел</t>
  </si>
  <si>
    <t>Сумма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</si>
  <si>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</si>
  <si>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</si>
  <si>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</si>
  <si>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(государственных) муниципальных нужд</t>
  </si>
  <si>
    <t>200</t>
  </si>
  <si>
    <t xml:space="preserve">Общегосударственные вопросы 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</si>
  <si>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</si>
  <si>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</si>
  <si>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</si>
  <si>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</si>
  <si>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</si>
  <si>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13</t>
  </si>
  <si>
    <t>Другие общегосударственные вопросы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</si>
  <si>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</si>
  <si>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</si>
  <si>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</t>
  </si>
  <si>
    <t>03</t>
  </si>
  <si>
    <t>Национальная оборона</t>
  </si>
  <si>
    <t>Мобилизационная и вневойсковая подготовка</t>
  </si>
  <si>
    <t>Связь и информатика</t>
  </si>
  <si>
    <t>10</t>
  </si>
  <si>
    <t>Национальная экономика</t>
  </si>
  <si>
    <t>Подпрограмма 1 "Сохранение и развитие культурно-досуговой деятельности в МБУК "Пушновский сельский Дом культуры"</t>
  </si>
  <si>
    <t>Предоставление субсидий бюджетным, автономным учреждениям и иным некоммерческим организациям</t>
  </si>
  <si>
    <t>600</t>
  </si>
  <si>
    <t>08</t>
  </si>
  <si>
    <t>Культура</t>
  </si>
  <si>
    <t>Подпрограмма 2 "Сохранение и развитие культурно-досуговой деятельности в МБУК "Лопарский сельский Дом культуры"</t>
  </si>
  <si>
    <t>05</t>
  </si>
  <si>
    <t xml:space="preserve">Расходы на выплаты по оплате труда главы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</si>
  <si>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</si>
  <si>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Иная непрограммная деятельность</t>
  </si>
  <si>
    <t>Резервный фонд администрации сельского поселения Пушной</t>
  </si>
  <si>
    <t>11</t>
  </si>
  <si>
    <t>Резервные фонды</t>
  </si>
  <si>
    <t>Закупка товаров, работ и услуг для государственных (муниципальных) нужд</t>
  </si>
  <si>
    <t>01 0 00 00000</t>
  </si>
  <si>
    <t>01 1 00 00000</t>
  </si>
  <si>
    <t>02 0 00 00000</t>
  </si>
  <si>
    <t>02 1 00 00000</t>
  </si>
  <si>
    <t>02 2 00 00000</t>
  </si>
  <si>
    <t>03 0 00 00000</t>
  </si>
  <si>
    <t>04 0 00 00000</t>
  </si>
  <si>
    <t>Сельское хозяйство и рыболовство</t>
  </si>
  <si>
    <t xml:space="preserve">Непрограммная деятельность </t>
  </si>
  <si>
    <t>90 2 00 00000</t>
  </si>
  <si>
    <t>90 2 00 90020</t>
  </si>
  <si>
    <t>90 0 00 00000</t>
  </si>
  <si>
    <t>Программная деятельность</t>
  </si>
  <si>
    <t>01 1 01 00000</t>
  </si>
  <si>
    <t>01 1 02 00000</t>
  </si>
  <si>
    <t>01 1 04 00000</t>
  </si>
  <si>
    <t>01 1 03 00000</t>
  </si>
  <si>
    <t>01 1 01 01010</t>
  </si>
  <si>
    <t>01 1 02 06010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</si>
  <si>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</si>
  <si>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01 1 03 75540</t>
  </si>
  <si>
    <t>Основное мероприятие 4. Организация осуществления первичного воинского учета на территории сельского поселения Пушной</t>
  </si>
  <si>
    <t>01 1 04 51180</t>
  </si>
  <si>
    <t>Основное мероприятие 5. Формирование электронного Правительства</t>
  </si>
  <si>
    <t>01 1 05 00000</t>
  </si>
  <si>
    <t>01 1 05 70570</t>
  </si>
  <si>
    <t>01 1 05 S0570</t>
  </si>
  <si>
    <t>ВСЕГО</t>
  </si>
  <si>
    <t>05 0 00 00000</t>
  </si>
  <si>
    <t>Благоустройство</t>
  </si>
  <si>
    <t>Жилищно-коммунальное хозяйство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</si>
  <si>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</si>
  <si>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</si>
  <si>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</si>
  <si>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</si>
  <si>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</si>
  <si>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04 0 03 00000</t>
  </si>
  <si>
    <t>04 0 03 75590</t>
  </si>
  <si>
    <t>06 0 00 00000</t>
  </si>
  <si>
    <t>Основное мероприятие 2. Обеспечение реализации муниципальных функций в сфере управления муниципальным имуществом сельского поселения Пушной</t>
  </si>
  <si>
    <t xml:space="preserve">Распоряжение, формирование, управление муниципальным имуществом, их учет и содержание 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</si>
  <si>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</si>
  <si>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Основное мероприятие 1. Осуществление муниципальных функций, направленных на обеспечение деятельности главы сельского поселения Пушной Кольского района Мурманской области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</si>
  <si>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 Кольского района Мурманской области</t>
  </si>
  <si>
    <t>Основное мероприятие 1. Расходы по оплате коммунальных услуг и услуг по содержанию муниципального имущества</t>
  </si>
  <si>
    <t>Оплата коммунальных услуг и услуг по содержанию муниципального имущества</t>
  </si>
  <si>
    <t>Основное мероприятие 1. Уличное освещение</t>
  </si>
  <si>
    <t>04 0 01 00000</t>
  </si>
  <si>
    <t>04 0 01 00040</t>
  </si>
  <si>
    <t>Социальное обеспечение и иные выплаты населению</t>
  </si>
  <si>
    <t>300</t>
  </si>
  <si>
    <t>Социальная политика</t>
  </si>
  <si>
    <t>Пенсионное обеспечение</t>
  </si>
  <si>
    <t>Основное мероприятие 1. Создание условий для обеспечения творческого и культурного развития личности</t>
  </si>
  <si>
    <t>02 1 01 00000</t>
  </si>
  <si>
    <t>02 1 01 00020</t>
  </si>
  <si>
    <t>02 1 01 71100</t>
  </si>
  <si>
    <t>02 1 01 S1100</t>
  </si>
  <si>
    <t>02 2 01 00000</t>
  </si>
  <si>
    <t>02 2 01 00020</t>
  </si>
  <si>
    <t>02 2 01 71100</t>
  </si>
  <si>
    <t>02 2 01 S1100</t>
  </si>
  <si>
    <t>Основное мероприятие 5. Развитие информационно-коммуникационной инфраструктуры органов местного самоуправления в целях оптимизации бюджетного процесса</t>
  </si>
  <si>
    <t>03 0 05 00000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</si>
  <si>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</si>
  <si>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03 0 05 00010</t>
  </si>
  <si>
    <t>07 0 00 00000</t>
  </si>
  <si>
    <t>07 0 01 00000</t>
  </si>
  <si>
    <t>Культура, кинематография</t>
  </si>
  <si>
    <t>Расходы местного бюджета, превышающие размер расходного обязательства муниципального образования, в целях софинансирования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</si>
  <si>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02 1 01 Р1100</t>
  </si>
  <si>
    <t>02 2 01 Р1100</t>
  </si>
  <si>
    <t xml:space="preserve">Распределение бюджетных ассигнований по целевым статьям (муниципальным программам сельского </t>
  </si>
  <si>
    <t xml:space="preserve">поселения Пушной Кольского района Мурманской области и непрограммным направлениям деятельности), </t>
  </si>
  <si>
    <t xml:space="preserve">группам видов расходов, разделам, подразделам классификации расходов бюджета муниципального образования </t>
  </si>
  <si>
    <t>рублей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</si>
  <si>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</si>
  <si>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05 0 01 00000</t>
  </si>
  <si>
    <t>05 0 01 00050</t>
  </si>
  <si>
    <t>Муниципальная программа 7 "Погашение просроченной кредиторской задолженности муниципального образования сельское поселение Пушной Кольского района Мурманской области на 2021-2025 годы"</t>
  </si>
  <si>
    <t>Основное мероприятие 1. Погашение просроченной кредиторской задолженности муниципального образования сельское поселение Пушной Кольского района Мурманской области</t>
  </si>
  <si>
    <t>Частичное погашение просроченной кредиторской задолженности по исполнительным листам</t>
  </si>
  <si>
    <t>07 0 01 00060</t>
  </si>
  <si>
    <t>Коммунальное хозяйство</t>
  </si>
  <si>
    <t>Иные межбюджетные трансферты из бюджета Кольского района бюджетам муниципальных образований на восстановление платежеспособности муниципального образования</t>
  </si>
  <si>
    <t>07 0 01 21820</t>
  </si>
  <si>
    <t>Основное мероприятие 1. Выплата пенсии за выслугу лет, служащим замещавшим должности муниципальной службы в Администрации сельского поселения Пушной Кольского района Мурманской области</t>
  </si>
  <si>
    <t>Расходы на ежемесячную выплату пенсии за выслугу лет, служащим замещавшим должности муниципальной службы в Администрации сельского поселения Пушной Кольского района Мурманской области</t>
  </si>
  <si>
    <t>Основное мероприятие 3. Иммобилизация животных без владельцев</t>
  </si>
  <si>
    <t>на 2024 год</t>
  </si>
  <si>
    <t>Расходы на организацию уличного освещения в населенных пунктах сельского поселения Пушной</t>
  </si>
  <si>
    <t>Приложение № 5.1</t>
  </si>
  <si>
    <t>сельского поселения Пушной</t>
  </si>
  <si>
    <t>06 0 01 00000</t>
  </si>
  <si>
    <t>06 0 01 00070</t>
  </si>
  <si>
    <t>06 0 02 00000</t>
  </si>
  <si>
    <t>06 0 02 00080</t>
  </si>
  <si>
    <t>Подпрограмма 2 "Обеспечение деятельности и функций муниципальных казенных учреждений"</t>
  </si>
  <si>
    <t>01 2 00 00000</t>
  </si>
  <si>
    <t>Основное мероприятие 1. Осуществление функций, направленных на обеспечение деятельности муниципального казенного учреждения "Управление деятельностью сельского поселения Пушной Кольского района Мурманской области"</t>
  </si>
  <si>
    <t>01 2 01 00000</t>
  </si>
  <si>
    <t>Расходы на осуществление функций, направленных на обеспечение деятельности муниципального казенного учреждения "Управление деятельностью сельского поселения Пушной Кольского района Мурманской области"</t>
  </si>
  <si>
    <t>01 2 01 00030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</si>
  <si>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</si>
  <si>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 проекту решения Совета депутатов</t>
  </si>
  <si>
    <t xml:space="preserve">сельское поселение Пушной Кольского района Мурманской области на плановый период 2024 и 2025 годов </t>
  </si>
  <si>
    <t>на 2025 год</t>
  </si>
  <si>
    <t>Муниципальная программа 1 "Развитие муниципального управления на 2023 - 2025 годы"</t>
  </si>
  <si>
    <t>Муниципальная программа 2 "Развитие культуры на 2023-2025 годы"</t>
  </si>
  <si>
    <t>Муниципальная программа 3 "Повышение эффективности бюджетных расходов сельского поселения Пушной Кольского района Мурманской области на 2023-2025 годы"</t>
  </si>
  <si>
    <t>Муниципальная программа 4 «Благоустройство территории  сельского поселения Пушной Кольского района Мурманской области на 2023 – 2025 годы"</t>
  </si>
  <si>
    <t>Муниципальная программа 5 "Социальная политика сельского поселения Пушной Кольского района Мурманской области на 2023-2025 годы"</t>
  </si>
  <si>
    <t>Муниципальная программа 6 "Управление муниципальным имуществом сельского поселения Пушной в 2023-2025 годах"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</si>
  <si>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</si>
  <si>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02 1 01 13060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</si>
</sst>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7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9" fontId="6" fillId="0" borderId="10" xfId="55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9" fontId="2" fillId="0" borderId="10" xfId="55" applyNumberFormat="1" applyFont="1" applyFill="1" applyBorder="1" applyAlignment="1">
      <alignment horizontal="center"/>
      <protection/>
    </xf>
    <xf numFmtId="4" fontId="5" fillId="0" borderId="10" xfId="0" applyNumberFormat="1" applyFont="1" applyBorder="1" applyAlignment="1">
      <alignment horizontal="right"/>
    </xf>
    <xf numFmtId="0" fontId="8" fillId="0" borderId="0" xfId="55" applyFont="1" applyFill="1" applyAlignment="1">
      <alignment/>
      <protection/>
    </xf>
    <xf numFmtId="0" fontId="1" fillId="0" borderId="0" xfId="55" applyFont="1" applyFill="1" applyBorder="1" applyAlignment="1">
      <alignment horizontal="right"/>
      <protection/>
    </xf>
    <xf numFmtId="4" fontId="0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2" fontId="4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6" fillId="0" borderId="10" xfId="55" applyFont="1" applyFill="1" applyBorder="1" applyAlignment="1">
      <alignment wrapText="1"/>
      <protection/>
    </xf>
    <xf numFmtId="2" fontId="6" fillId="0" borderId="10" xfId="55" applyNumberFormat="1" applyFont="1" applyFill="1" applyBorder="1" applyAlignment="1">
      <alignment wrapText="1"/>
      <protection/>
    </xf>
    <xf numFmtId="0" fontId="6" fillId="0" borderId="10" xfId="55" applyNumberFormat="1" applyFont="1" applyFill="1" applyBorder="1" applyAlignment="1" applyProtection="1">
      <alignment wrapText="1"/>
      <protection/>
    </xf>
    <xf numFmtId="0" fontId="6" fillId="0" borderId="10" xfId="58" applyNumberFormat="1" applyFont="1" applyFill="1" applyBorder="1" applyAlignment="1">
      <alignment horizontal="left" wrapText="1"/>
      <protection/>
    </xf>
    <xf numFmtId="2" fontId="2" fillId="0" borderId="10" xfId="55" applyNumberFormat="1" applyFont="1" applyFill="1" applyBorder="1" applyAlignment="1">
      <alignment wrapText="1"/>
      <protection/>
    </xf>
    <xf numFmtId="2" fontId="4" fillId="0" borderId="10" xfId="55" applyNumberFormat="1" applyFont="1" applyFill="1" applyBorder="1" applyAlignment="1">
      <alignment wrapText="1"/>
      <protection/>
    </xf>
    <xf numFmtId="0" fontId="6" fillId="0" borderId="10" xfId="55" applyFont="1" applyFill="1" applyBorder="1" applyAlignment="1">
      <alignment horizontal="left" wrapText="1"/>
      <protection/>
    </xf>
    <xf numFmtId="0" fontId="6" fillId="0" borderId="10" xfId="57" applyNumberFormat="1" applyFont="1" applyFill="1" applyBorder="1" applyAlignment="1" applyProtection="1">
      <alignment wrapText="1"/>
      <protection/>
    </xf>
    <xf numFmtId="2" fontId="6" fillId="0" borderId="10" xfId="56" applyNumberFormat="1" applyFont="1" applyBorder="1" applyAlignment="1">
      <alignment horizontal="justify" wrapText="1"/>
      <protection/>
    </xf>
    <xf numFmtId="4" fontId="6" fillId="0" borderId="10" xfId="55" applyNumberFormat="1" applyFont="1" applyFill="1" applyBorder="1" applyAlignment="1">
      <alignment horizontal="right" wrapText="1"/>
      <protection/>
    </xf>
    <xf numFmtId="0" fontId="6" fillId="0" borderId="10" xfId="55" applyNumberFormat="1" applyFont="1" applyFill="1" applyBorder="1" applyAlignment="1">
      <alignment horizontal="left" wrapText="1"/>
      <protection/>
    </xf>
    <xf numFmtId="2" fontId="6" fillId="0" borderId="10" xfId="56" applyNumberFormat="1" applyFont="1" applyBorder="1" applyAlignment="1">
      <alignment horizontal="left" wrapText="1"/>
      <protection/>
    </xf>
    <xf numFmtId="164" fontId="10" fillId="0" borderId="0" xfId="55" applyNumberFormat="1" applyFont="1" applyFill="1" applyAlignment="1">
      <alignment horizontal="right"/>
      <protection/>
    </xf>
    <xf numFmtId="0" fontId="6" fillId="0" borderId="10" xfId="54" applyNumberFormat="1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wrapText="1"/>
    </xf>
    <xf numFmtId="0" fontId="2" fillId="0" borderId="10" xfId="55" applyFont="1" applyFill="1" applyBorder="1" applyAlignment="1">
      <alignment horizontal="left" wrapText="1"/>
      <protection/>
    </xf>
    <xf numFmtId="0" fontId="6" fillId="0" borderId="10" xfId="55" applyFont="1" applyFill="1" applyBorder="1" applyAlignment="1">
      <alignment/>
      <protection/>
    </xf>
    <xf numFmtId="4" fontId="6" fillId="0" borderId="10" xfId="55" applyNumberFormat="1" applyFont="1" applyFill="1" applyBorder="1" applyAlignment="1">
      <alignment horizontal="right"/>
      <protection/>
    </xf>
    <xf numFmtId="0" fontId="4" fillId="0" borderId="10" xfId="58" applyNumberFormat="1" applyFont="1" applyFill="1" applyBorder="1" applyAlignment="1">
      <alignment horizontal="left" wrapText="1"/>
      <protection/>
    </xf>
    <xf numFmtId="0" fontId="2" fillId="0" borderId="10" xfId="55" applyFont="1" applyFill="1" applyBorder="1" applyAlignment="1">
      <alignment wrapText="1"/>
      <protection/>
    </xf>
    <xf numFmtId="2" fontId="2" fillId="0" borderId="10" xfId="56" applyNumberFormat="1" applyFont="1" applyBorder="1" applyAlignment="1">
      <alignment horizontal="left" wrapText="1"/>
      <protection/>
    </xf>
    <xf numFmtId="2" fontId="6" fillId="0" borderId="10" xfId="55" applyNumberFormat="1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>
      <alignment/>
    </xf>
    <xf numFmtId="4" fontId="6" fillId="0" borderId="10" xfId="55" applyNumberFormat="1" applyFont="1" applyFill="1" applyBorder="1" applyAlignment="1">
      <alignment/>
      <protection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4" fontId="6" fillId="0" borderId="10" xfId="56" applyNumberFormat="1" applyFont="1" applyBorder="1" applyAlignment="1">
      <alignment horizontal="right"/>
      <protection/>
    </xf>
    <xf numFmtId="2" fontId="2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6" fillId="0" borderId="10" xfId="56" applyNumberFormat="1" applyFont="1" applyBorder="1" applyAlignment="1">
      <alignment horizontal="left" vertical="center" wrapText="1"/>
      <protection/>
    </xf>
    <xf numFmtId="0" fontId="6" fillId="0" borderId="10" xfId="58" applyNumberFormat="1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right"/>
    </xf>
    <xf numFmtId="2" fontId="2" fillId="0" borderId="10" xfId="55" applyNumberFormat="1" applyFont="1" applyFill="1" applyBorder="1" applyAlignment="1">
      <alignment vertical="center" wrapText="1"/>
      <protection/>
    </xf>
    <xf numFmtId="2" fontId="4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55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2" xfId="54"/>
    <cellStyle name="Обычный 3" xfId="55"/>
    <cellStyle name="Обычный 4" xfId="56"/>
    <cellStyle name="Обычный_Лист1" xfId="57"/>
    <cellStyle name="Обычный_Прил №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PageLayoutView="0" workbookViewId="0" topLeftCell="A143">
      <selection activeCell="A129" sqref="A129:IV133"/>
    </sheetView>
  </sheetViews>
  <sheetFormatPr defaultColWidth="9.140625" defaultRowHeight="15"/>
  <cols>
    <col min="1" max="1" width="52.7109375" style="0" customWidth="1"/>
    <col min="2" max="2" width="14.57421875" style="0" customWidth="1"/>
    <col min="3" max="3" width="10.140625" style="0" customWidth="1"/>
    <col min="4" max="4" width="8.00390625" style="0" customWidth="1"/>
    <col min="5" max="5" width="7.7109375" style="0" customWidth="1"/>
    <col min="6" max="6" width="14.140625" style="0" customWidth="1"/>
    <col min="7" max="7" width="15.7109375" style="0" customWidth="1"/>
    <col min="8" max="8" width="11.28125" style="0" customWidth="1"/>
    <col min="9" max="9" width="18.7109375" style="0" customWidth="1"/>
    <col min="10" max="10" width="11.57421875" style="0" customWidth="1"/>
  </cols>
  <sheetData>
    <row r="1" ht="15.75">
      <c r="G1" s="11" t="s">
        <v>134</v>
      </c>
    </row>
    <row r="2" spans="4:7" ht="15.75">
      <c r="D2" s="33"/>
      <c r="E2" s="33"/>
      <c r="F2" s="33"/>
      <c r="G2" s="36" t="s">
        <v>147</v>
      </c>
    </row>
    <row r="3" spans="4:7" ht="15.75">
      <c r="D3" s="33"/>
      <c r="E3" s="33"/>
      <c r="F3" s="33"/>
      <c r="G3" s="18" t="s">
        <v>135</v>
      </c>
    </row>
    <row r="4" spans="4:7" ht="15.75">
      <c r="D4" s="34"/>
      <c r="E4" s="34"/>
      <c r="F4" s="34"/>
      <c r="G4" s="37" t="s">
        <v>0</v>
      </c>
    </row>
    <row r="5" spans="4:7" ht="15.75">
      <c r="D5" s="3"/>
      <c r="E5" s="3"/>
      <c r="F5" s="3"/>
      <c r="G5" s="37"/>
    </row>
    <row r="6" spans="4:7" ht="15.75">
      <c r="D6" s="3"/>
      <c r="E6" s="3"/>
      <c r="F6" s="3"/>
      <c r="G6" s="76"/>
    </row>
    <row r="7" spans="1:7" ht="15.75" customHeight="1">
      <c r="A7" s="81" t="s">
        <v>115</v>
      </c>
      <c r="B7" s="81"/>
      <c r="C7" s="81"/>
      <c r="D7" s="81"/>
      <c r="E7" s="81"/>
      <c r="F7" s="81"/>
      <c r="G7" s="81"/>
    </row>
    <row r="8" spans="1:7" ht="15.75" customHeight="1">
      <c r="A8" s="81" t="s">
        <v>116</v>
      </c>
      <c r="B8" s="81"/>
      <c r="C8" s="81"/>
      <c r="D8" s="81"/>
      <c r="E8" s="81"/>
      <c r="F8" s="81"/>
      <c r="G8" s="81"/>
    </row>
    <row r="9" spans="1:7" ht="15.75" customHeight="1">
      <c r="A9" s="81" t="s">
        <v>117</v>
      </c>
      <c r="B9" s="81"/>
      <c r="C9" s="81"/>
      <c r="D9" s="81"/>
      <c r="E9" s="81"/>
      <c r="F9" s="81"/>
      <c r="G9" s="81"/>
    </row>
    <row r="10" spans="1:7" ht="15.75" customHeight="1">
      <c r="A10" s="81" t="s">
        <v>148</v>
      </c>
      <c r="B10" s="81"/>
      <c r="C10" s="81"/>
      <c r="D10" s="81"/>
      <c r="E10" s="81"/>
      <c r="F10" s="81"/>
      <c r="G10" s="81"/>
    </row>
    <row r="11" spans="5:7" ht="15">
      <c r="E11" s="1"/>
      <c r="F11" s="1"/>
      <c r="G11" s="53" t="s">
        <v>118</v>
      </c>
    </row>
    <row r="12" spans="1:7" ht="15">
      <c r="A12" s="82" t="s">
        <v>1</v>
      </c>
      <c r="B12" s="84" t="s">
        <v>2</v>
      </c>
      <c r="C12" s="86" t="s">
        <v>3</v>
      </c>
      <c r="D12" s="87" t="s">
        <v>4</v>
      </c>
      <c r="E12" s="86" t="s">
        <v>5</v>
      </c>
      <c r="F12" s="89" t="s">
        <v>6</v>
      </c>
      <c r="G12" s="90"/>
    </row>
    <row r="13" spans="1:7" ht="15">
      <c r="A13" s="83"/>
      <c r="B13" s="85"/>
      <c r="C13" s="85"/>
      <c r="D13" s="88"/>
      <c r="E13" s="85"/>
      <c r="F13" s="12" t="s">
        <v>132</v>
      </c>
      <c r="G13" s="12" t="s">
        <v>149</v>
      </c>
    </row>
    <row r="14" spans="1:7" ht="15.75">
      <c r="A14" s="38" t="s">
        <v>55</v>
      </c>
      <c r="B14" s="19"/>
      <c r="C14" s="20"/>
      <c r="D14" s="21"/>
      <c r="E14" s="20"/>
      <c r="F14" s="30">
        <f>F15+F55+F100+F106+F117+F123+F134</f>
        <v>33306806.8</v>
      </c>
      <c r="G14" s="30">
        <f>G15+G55+G100+G106+G117+G123+G134</f>
        <v>29315374.58</v>
      </c>
    </row>
    <row r="15" spans="1:7" ht="34.5" customHeight="1">
      <c r="A15" s="56" t="s">
        <v>150</v>
      </c>
      <c r="B15" s="13" t="s">
        <v>43</v>
      </c>
      <c r="C15" s="13"/>
      <c r="D15" s="13"/>
      <c r="E15" s="13"/>
      <c r="F15" s="8">
        <f>F16+F49</f>
        <v>4257487.08</v>
      </c>
      <c r="G15" s="8">
        <f>G16+G49</f>
        <v>2667159.86</v>
      </c>
    </row>
    <row r="16" spans="1:7" s="2" customFormat="1" ht="56.25" customHeight="1">
      <c r="A16" s="39" t="s">
        <v>84</v>
      </c>
      <c r="B16" s="14" t="s">
        <v>44</v>
      </c>
      <c r="C16" s="15"/>
      <c r="D16" s="15"/>
      <c r="E16" s="15"/>
      <c r="F16" s="16">
        <f>F17+F22+F27+F32+F40</f>
        <v>3321027.9</v>
      </c>
      <c r="G16" s="16">
        <f>G17+G22+G27+G32+G40</f>
        <v>2235403.1</v>
      </c>
    </row>
    <row r="17" spans="1:7" s="2" customFormat="1" ht="75" customHeight="1">
      <c r="A17" s="40" t="s">
        <v>85</v>
      </c>
      <c r="B17" s="22" t="s">
        <v>56</v>
      </c>
      <c r="C17" s="15"/>
      <c r="D17" s="15"/>
      <c r="E17" s="15"/>
      <c r="F17" s="9">
        <f aca="true" t="shared" si="0" ref="F17:G20">F18</f>
        <v>1200000</v>
      </c>
      <c r="G17" s="9">
        <f t="shared" si="0"/>
        <v>700000</v>
      </c>
    </row>
    <row r="18" spans="1:7" s="2" customFormat="1" ht="31.5">
      <c r="A18" s="40" t="s">
        <v>36</v>
      </c>
      <c r="B18" s="22" t="s">
        <v>60</v>
      </c>
      <c r="C18" s="15"/>
      <c r="D18" s="15"/>
      <c r="E18" s="15"/>
      <c r="F18" s="9">
        <f t="shared" si="0"/>
        <v>1200000</v>
      </c>
      <c r="G18" s="9">
        <f t="shared" si="0"/>
        <v>700000</v>
      </c>
    </row>
    <row r="19" spans="1:7" s="2" customFormat="1" ht="78.75">
      <c r="A19" s="47" t="s">
        <v>9</v>
      </c>
      <c r="B19" s="22" t="s">
        <v>60</v>
      </c>
      <c r="C19" s="17" t="s">
        <v>20</v>
      </c>
      <c r="D19" s="15"/>
      <c r="E19" s="15"/>
      <c r="F19" s="9">
        <f t="shared" si="0"/>
        <v>1200000</v>
      </c>
      <c r="G19" s="9">
        <f t="shared" si="0"/>
        <v>700000</v>
      </c>
    </row>
    <row r="20" spans="1:7" s="2" customFormat="1" ht="15.75">
      <c r="A20" s="41" t="s">
        <v>12</v>
      </c>
      <c r="B20" s="22" t="s">
        <v>60</v>
      </c>
      <c r="C20" s="17" t="s">
        <v>20</v>
      </c>
      <c r="D20" s="17" t="s">
        <v>13</v>
      </c>
      <c r="E20" s="17"/>
      <c r="F20" s="9">
        <f t="shared" si="0"/>
        <v>1200000</v>
      </c>
      <c r="G20" s="9">
        <f t="shared" si="0"/>
        <v>700000</v>
      </c>
    </row>
    <row r="21" spans="1:7" s="2" customFormat="1" ht="47.25">
      <c r="A21" s="40" t="s">
        <v>37</v>
      </c>
      <c r="B21" s="22" t="s">
        <v>60</v>
      </c>
      <c r="C21" s="17" t="s">
        <v>20</v>
      </c>
      <c r="D21" s="17" t="s">
        <v>13</v>
      </c>
      <c r="E21" s="17" t="s">
        <v>22</v>
      </c>
      <c r="F21" s="58">
        <v>1200000</v>
      </c>
      <c r="G21" s="58">
        <v>700000</v>
      </c>
    </row>
    <row r="22" spans="1:10" s="2" customFormat="1" ht="66" customHeight="1">
      <c r="A22" s="40" t="s">
        <v>86</v>
      </c>
      <c r="B22" s="22" t="s">
        <v>57</v>
      </c>
      <c r="C22" s="17"/>
      <c r="D22" s="17"/>
      <c r="E22" s="17"/>
      <c r="F22" s="9">
        <f aca="true" t="shared" si="1" ref="F22:G25">F23</f>
        <v>1700000</v>
      </c>
      <c r="G22" s="9">
        <f t="shared" si="1"/>
        <v>1100000</v>
      </c>
      <c r="I22" s="35"/>
      <c r="J22" s="35"/>
    </row>
    <row r="23" spans="1:7" s="2" customFormat="1" ht="31.5">
      <c r="A23" s="47" t="s">
        <v>8</v>
      </c>
      <c r="B23" s="23" t="s">
        <v>61</v>
      </c>
      <c r="C23" s="17"/>
      <c r="D23" s="17"/>
      <c r="E23" s="17"/>
      <c r="F23" s="9">
        <f t="shared" si="1"/>
        <v>1700000</v>
      </c>
      <c r="G23" s="9">
        <f t="shared" si="1"/>
        <v>1100000</v>
      </c>
    </row>
    <row r="24" spans="1:7" s="3" customFormat="1" ht="78.75">
      <c r="A24" s="47" t="s">
        <v>9</v>
      </c>
      <c r="B24" s="23" t="s">
        <v>61</v>
      </c>
      <c r="C24" s="17">
        <v>100</v>
      </c>
      <c r="D24" s="17"/>
      <c r="E24" s="17"/>
      <c r="F24" s="9">
        <f t="shared" si="1"/>
        <v>1700000</v>
      </c>
      <c r="G24" s="9">
        <f t="shared" si="1"/>
        <v>1100000</v>
      </c>
    </row>
    <row r="25" spans="1:7" s="3" customFormat="1" ht="15.75">
      <c r="A25" s="41" t="s">
        <v>12</v>
      </c>
      <c r="B25" s="23" t="s">
        <v>61</v>
      </c>
      <c r="C25" s="17">
        <v>100</v>
      </c>
      <c r="D25" s="17" t="s">
        <v>13</v>
      </c>
      <c r="E25" s="17"/>
      <c r="F25" s="9">
        <f t="shared" si="1"/>
        <v>1700000</v>
      </c>
      <c r="G25" s="9">
        <f t="shared" si="1"/>
        <v>1100000</v>
      </c>
    </row>
    <row r="26" spans="1:7" s="3" customFormat="1" ht="63">
      <c r="A26" s="41" t="s">
        <v>14</v>
      </c>
      <c r="B26" s="23" t="s">
        <v>61</v>
      </c>
      <c r="C26" s="17">
        <v>100</v>
      </c>
      <c r="D26" s="17" t="s">
        <v>13</v>
      </c>
      <c r="E26" s="17" t="s">
        <v>15</v>
      </c>
      <c r="F26" s="50">
        <v>1700000</v>
      </c>
      <c r="G26" s="50">
        <v>1100000</v>
      </c>
    </row>
    <row r="27" spans="1:7" s="4" customFormat="1" ht="67.5" customHeight="1">
      <c r="A27" s="51" t="s">
        <v>62</v>
      </c>
      <c r="B27" s="24" t="s">
        <v>59</v>
      </c>
      <c r="C27" s="17"/>
      <c r="D27" s="17"/>
      <c r="E27" s="17"/>
      <c r="F27" s="9">
        <f aca="true" t="shared" si="2" ref="F27:G30">F28</f>
        <v>4000</v>
      </c>
      <c r="G27" s="9">
        <f t="shared" si="2"/>
        <v>4000</v>
      </c>
    </row>
    <row r="28" spans="1:7" s="4" customFormat="1" ht="120.75" customHeight="1">
      <c r="A28" s="41" t="s">
        <v>74</v>
      </c>
      <c r="B28" s="24" t="s">
        <v>63</v>
      </c>
      <c r="C28" s="24"/>
      <c r="D28" s="24"/>
      <c r="E28" s="24"/>
      <c r="F28" s="9">
        <f t="shared" si="2"/>
        <v>4000</v>
      </c>
      <c r="G28" s="9">
        <f t="shared" si="2"/>
        <v>4000</v>
      </c>
    </row>
    <row r="29" spans="1:7" s="4" customFormat="1" ht="31.5">
      <c r="A29" s="42" t="s">
        <v>10</v>
      </c>
      <c r="B29" s="24" t="s">
        <v>63</v>
      </c>
      <c r="C29" s="17" t="s">
        <v>11</v>
      </c>
      <c r="D29" s="24"/>
      <c r="E29" s="24"/>
      <c r="F29" s="9">
        <f t="shared" si="2"/>
        <v>4000</v>
      </c>
      <c r="G29" s="9">
        <f t="shared" si="2"/>
        <v>4000</v>
      </c>
    </row>
    <row r="30" spans="1:7" s="4" customFormat="1" ht="15.75">
      <c r="A30" s="41" t="s">
        <v>12</v>
      </c>
      <c r="B30" s="24" t="s">
        <v>63</v>
      </c>
      <c r="C30" s="17" t="s">
        <v>11</v>
      </c>
      <c r="D30" s="17" t="s">
        <v>13</v>
      </c>
      <c r="E30" s="17"/>
      <c r="F30" s="9">
        <f t="shared" si="2"/>
        <v>4000</v>
      </c>
      <c r="G30" s="9">
        <f t="shared" si="2"/>
        <v>4000</v>
      </c>
    </row>
    <row r="31" spans="1:7" s="4" customFormat="1" ht="15.75">
      <c r="A31" s="57" t="s">
        <v>19</v>
      </c>
      <c r="B31" s="24" t="s">
        <v>63</v>
      </c>
      <c r="C31" s="17" t="s">
        <v>11</v>
      </c>
      <c r="D31" s="17" t="s">
        <v>13</v>
      </c>
      <c r="E31" s="17" t="s">
        <v>18</v>
      </c>
      <c r="F31" s="9">
        <v>4000</v>
      </c>
      <c r="G31" s="9">
        <v>4000</v>
      </c>
    </row>
    <row r="32" spans="1:7" s="3" customFormat="1" ht="47.25">
      <c r="A32" s="51" t="s">
        <v>64</v>
      </c>
      <c r="B32" s="23" t="s">
        <v>58</v>
      </c>
      <c r="C32" s="17"/>
      <c r="D32" s="17"/>
      <c r="E32" s="17"/>
      <c r="F32" s="9">
        <f>F33</f>
        <v>385099.9</v>
      </c>
      <c r="G32" s="9">
        <f>G33</f>
        <v>399475.10000000003</v>
      </c>
    </row>
    <row r="33" spans="1:7" s="3" customFormat="1" ht="47.25">
      <c r="A33" s="62" t="s">
        <v>146</v>
      </c>
      <c r="B33" s="23" t="s">
        <v>65</v>
      </c>
      <c r="C33" s="17"/>
      <c r="D33" s="17"/>
      <c r="E33" s="17"/>
      <c r="F33" s="9">
        <f>F34+F37</f>
        <v>385099.9</v>
      </c>
      <c r="G33" s="9">
        <f>G34+G37</f>
        <v>399475.10000000003</v>
      </c>
    </row>
    <row r="34" spans="1:7" s="3" customFormat="1" ht="78.75">
      <c r="A34" s="42" t="s">
        <v>21</v>
      </c>
      <c r="B34" s="23" t="s">
        <v>65</v>
      </c>
      <c r="C34" s="17" t="s">
        <v>20</v>
      </c>
      <c r="D34" s="17"/>
      <c r="E34" s="17"/>
      <c r="F34" s="9">
        <f>F35</f>
        <v>359383</v>
      </c>
      <c r="G34" s="9">
        <f>G35</f>
        <v>373758.2</v>
      </c>
    </row>
    <row r="35" spans="1:7" s="3" customFormat="1" ht="15.75">
      <c r="A35" s="41" t="s">
        <v>24</v>
      </c>
      <c r="B35" s="23" t="s">
        <v>65</v>
      </c>
      <c r="C35" s="17" t="s">
        <v>20</v>
      </c>
      <c r="D35" s="17" t="s">
        <v>22</v>
      </c>
      <c r="E35" s="17"/>
      <c r="F35" s="9">
        <f>F36</f>
        <v>359383</v>
      </c>
      <c r="G35" s="9">
        <f>G36</f>
        <v>373758.2</v>
      </c>
    </row>
    <row r="36" spans="1:7" s="3" customFormat="1" ht="15.75">
      <c r="A36" s="41" t="s">
        <v>25</v>
      </c>
      <c r="B36" s="23" t="s">
        <v>65</v>
      </c>
      <c r="C36" s="17" t="s">
        <v>20</v>
      </c>
      <c r="D36" s="17" t="s">
        <v>22</v>
      </c>
      <c r="E36" s="17" t="s">
        <v>23</v>
      </c>
      <c r="F36" s="58">
        <v>359383</v>
      </c>
      <c r="G36" s="58">
        <v>373758.2</v>
      </c>
    </row>
    <row r="37" spans="1:7" s="3" customFormat="1" ht="31.5">
      <c r="A37" s="42" t="s">
        <v>42</v>
      </c>
      <c r="B37" s="23" t="s">
        <v>65</v>
      </c>
      <c r="C37" s="17" t="s">
        <v>11</v>
      </c>
      <c r="D37" s="17"/>
      <c r="E37" s="17"/>
      <c r="F37" s="9">
        <f>F38</f>
        <v>25716.9</v>
      </c>
      <c r="G37" s="9">
        <f>G38</f>
        <v>25716.9</v>
      </c>
    </row>
    <row r="38" spans="1:7" s="3" customFormat="1" ht="15.75">
      <c r="A38" s="41" t="s">
        <v>24</v>
      </c>
      <c r="B38" s="23" t="s">
        <v>65</v>
      </c>
      <c r="C38" s="17" t="s">
        <v>11</v>
      </c>
      <c r="D38" s="17" t="s">
        <v>22</v>
      </c>
      <c r="E38" s="17"/>
      <c r="F38" s="9">
        <f>F39</f>
        <v>25716.9</v>
      </c>
      <c r="G38" s="9">
        <f>G39</f>
        <v>25716.9</v>
      </c>
    </row>
    <row r="39" spans="1:7" s="3" customFormat="1" ht="15.75">
      <c r="A39" s="41" t="s">
        <v>25</v>
      </c>
      <c r="B39" s="23" t="s">
        <v>65</v>
      </c>
      <c r="C39" s="17" t="s">
        <v>11</v>
      </c>
      <c r="D39" s="17" t="s">
        <v>22</v>
      </c>
      <c r="E39" s="17" t="s">
        <v>23</v>
      </c>
      <c r="F39" s="58">
        <v>25716.9</v>
      </c>
      <c r="G39" s="58">
        <v>25716.9</v>
      </c>
    </row>
    <row r="40" spans="1:7" s="3" customFormat="1" ht="31.5">
      <c r="A40" s="41" t="s">
        <v>66</v>
      </c>
      <c r="B40" s="23" t="s">
        <v>67</v>
      </c>
      <c r="C40" s="17"/>
      <c r="D40" s="17"/>
      <c r="E40" s="17"/>
      <c r="F40" s="9">
        <f>F41+F45</f>
        <v>31928</v>
      </c>
      <c r="G40" s="9">
        <f>G41+G45</f>
        <v>31928</v>
      </c>
    </row>
    <row r="41" spans="1:7" s="3" customFormat="1" ht="56.25" customHeight="1">
      <c r="A41" s="51" t="s">
        <v>75</v>
      </c>
      <c r="B41" s="23" t="s">
        <v>68</v>
      </c>
      <c r="C41" s="17"/>
      <c r="D41" s="17"/>
      <c r="E41" s="17"/>
      <c r="F41" s="9">
        <f aca="true" t="shared" si="3" ref="F41:G43">F42</f>
        <v>30331.6</v>
      </c>
      <c r="G41" s="9">
        <f t="shared" si="3"/>
        <v>30331.6</v>
      </c>
    </row>
    <row r="42" spans="1:7" s="3" customFormat="1" ht="31.5">
      <c r="A42" s="42" t="s">
        <v>42</v>
      </c>
      <c r="B42" s="23" t="s">
        <v>68</v>
      </c>
      <c r="C42" s="17" t="s">
        <v>11</v>
      </c>
      <c r="D42" s="17"/>
      <c r="E42" s="17"/>
      <c r="F42" s="9">
        <f t="shared" si="3"/>
        <v>30331.6</v>
      </c>
      <c r="G42" s="9">
        <f t="shared" si="3"/>
        <v>30331.6</v>
      </c>
    </row>
    <row r="43" spans="1:7" s="3" customFormat="1" ht="15.75">
      <c r="A43" s="43" t="s">
        <v>28</v>
      </c>
      <c r="B43" s="23" t="s">
        <v>68</v>
      </c>
      <c r="C43" s="17" t="s">
        <v>11</v>
      </c>
      <c r="D43" s="17" t="s">
        <v>15</v>
      </c>
      <c r="E43" s="17"/>
      <c r="F43" s="9">
        <f t="shared" si="3"/>
        <v>30331.6</v>
      </c>
      <c r="G43" s="9">
        <f t="shared" si="3"/>
        <v>30331.6</v>
      </c>
    </row>
    <row r="44" spans="1:9" s="3" customFormat="1" ht="15.75">
      <c r="A44" s="51" t="s">
        <v>26</v>
      </c>
      <c r="B44" s="23" t="s">
        <v>68</v>
      </c>
      <c r="C44" s="17" t="s">
        <v>11</v>
      </c>
      <c r="D44" s="17" t="s">
        <v>15</v>
      </c>
      <c r="E44" s="17" t="s">
        <v>27</v>
      </c>
      <c r="F44" s="58">
        <v>30331.6</v>
      </c>
      <c r="G44" s="58">
        <v>30331.6</v>
      </c>
      <c r="I44" s="10"/>
    </row>
    <row r="45" spans="1:7" s="3" customFormat="1" ht="63">
      <c r="A45" s="51" t="s">
        <v>76</v>
      </c>
      <c r="B45" s="22" t="s">
        <v>69</v>
      </c>
      <c r="C45" s="17"/>
      <c r="D45" s="17"/>
      <c r="E45" s="17"/>
      <c r="F45" s="9">
        <f aca="true" t="shared" si="4" ref="F45:G47">F46</f>
        <v>1596.4</v>
      </c>
      <c r="G45" s="9">
        <f t="shared" si="4"/>
        <v>1596.4</v>
      </c>
    </row>
    <row r="46" spans="1:7" s="3" customFormat="1" ht="31.5">
      <c r="A46" s="42" t="s">
        <v>10</v>
      </c>
      <c r="B46" s="22" t="s">
        <v>69</v>
      </c>
      <c r="C46" s="17" t="s">
        <v>11</v>
      </c>
      <c r="D46" s="17"/>
      <c r="E46" s="17"/>
      <c r="F46" s="9">
        <f t="shared" si="4"/>
        <v>1596.4</v>
      </c>
      <c r="G46" s="9">
        <f t="shared" si="4"/>
        <v>1596.4</v>
      </c>
    </row>
    <row r="47" spans="1:7" s="3" customFormat="1" ht="15.75">
      <c r="A47" s="43" t="s">
        <v>28</v>
      </c>
      <c r="B47" s="22" t="s">
        <v>69</v>
      </c>
      <c r="C47" s="17" t="s">
        <v>11</v>
      </c>
      <c r="D47" s="17" t="s">
        <v>15</v>
      </c>
      <c r="E47" s="17"/>
      <c r="F47" s="9">
        <f t="shared" si="4"/>
        <v>1596.4</v>
      </c>
      <c r="G47" s="9">
        <f t="shared" si="4"/>
        <v>1596.4</v>
      </c>
    </row>
    <row r="48" spans="1:7" s="3" customFormat="1" ht="15.75">
      <c r="A48" s="51" t="s">
        <v>26</v>
      </c>
      <c r="B48" s="22" t="s">
        <v>69</v>
      </c>
      <c r="C48" s="17" t="s">
        <v>11</v>
      </c>
      <c r="D48" s="17" t="s">
        <v>15</v>
      </c>
      <c r="E48" s="17" t="s">
        <v>27</v>
      </c>
      <c r="F48" s="9">
        <v>1596.4</v>
      </c>
      <c r="G48" s="9">
        <v>1596.4</v>
      </c>
    </row>
    <row r="49" spans="1:7" s="3" customFormat="1" ht="47.25">
      <c r="A49" s="78" t="s">
        <v>140</v>
      </c>
      <c r="B49" s="14" t="s">
        <v>141</v>
      </c>
      <c r="C49" s="15"/>
      <c r="D49" s="15"/>
      <c r="E49" s="15"/>
      <c r="F49" s="16">
        <f aca="true" t="shared" si="5" ref="F49:G53">F50</f>
        <v>936459.1799999999</v>
      </c>
      <c r="G49" s="16">
        <f t="shared" si="5"/>
        <v>431756.7599999999</v>
      </c>
    </row>
    <row r="50" spans="1:7" s="3" customFormat="1" ht="94.5">
      <c r="A50" s="79" t="s">
        <v>142</v>
      </c>
      <c r="B50" s="22" t="s">
        <v>143</v>
      </c>
      <c r="C50" s="15"/>
      <c r="D50" s="15"/>
      <c r="E50" s="15"/>
      <c r="F50" s="9">
        <f t="shared" si="5"/>
        <v>936459.1799999999</v>
      </c>
      <c r="G50" s="9">
        <f t="shared" si="5"/>
        <v>431756.7599999999</v>
      </c>
    </row>
    <row r="51" spans="1:7" s="3" customFormat="1" ht="78.75">
      <c r="A51" s="80" t="s">
        <v>144</v>
      </c>
      <c r="B51" s="23" t="s">
        <v>145</v>
      </c>
      <c r="C51" s="17"/>
      <c r="D51" s="17"/>
      <c r="E51" s="17"/>
      <c r="F51" s="9">
        <f t="shared" si="5"/>
        <v>936459.1799999999</v>
      </c>
      <c r="G51" s="9">
        <f t="shared" si="5"/>
        <v>431756.7599999999</v>
      </c>
    </row>
    <row r="52" spans="1:7" s="3" customFormat="1" ht="78.75">
      <c r="A52" s="47" t="s">
        <v>9</v>
      </c>
      <c r="B52" s="23" t="s">
        <v>145</v>
      </c>
      <c r="C52" s="17">
        <v>100</v>
      </c>
      <c r="D52" s="17"/>
      <c r="E52" s="17"/>
      <c r="F52" s="9">
        <f t="shared" si="5"/>
        <v>936459.1799999999</v>
      </c>
      <c r="G52" s="9">
        <f t="shared" si="5"/>
        <v>431756.7599999999</v>
      </c>
    </row>
    <row r="53" spans="1:7" s="3" customFormat="1" ht="15.75">
      <c r="A53" s="41" t="s">
        <v>12</v>
      </c>
      <c r="B53" s="23" t="s">
        <v>145</v>
      </c>
      <c r="C53" s="17">
        <v>100</v>
      </c>
      <c r="D53" s="17" t="s">
        <v>13</v>
      </c>
      <c r="E53" s="17"/>
      <c r="F53" s="9">
        <f t="shared" si="5"/>
        <v>936459.1799999999</v>
      </c>
      <c r="G53" s="9">
        <f t="shared" si="5"/>
        <v>431756.7599999999</v>
      </c>
    </row>
    <row r="54" spans="1:7" s="3" customFormat="1" ht="15.75">
      <c r="A54" s="57" t="s">
        <v>19</v>
      </c>
      <c r="B54" s="23" t="s">
        <v>145</v>
      </c>
      <c r="C54" s="17">
        <v>100</v>
      </c>
      <c r="D54" s="17" t="s">
        <v>13</v>
      </c>
      <c r="E54" s="17" t="s">
        <v>18</v>
      </c>
      <c r="F54" s="50">
        <f>1258198.44-321739.26</f>
        <v>936459.1799999999</v>
      </c>
      <c r="G54" s="50">
        <f>1034826.44-603069.68</f>
        <v>431756.7599999999</v>
      </c>
    </row>
    <row r="55" spans="1:7" s="3" customFormat="1" ht="31.5">
      <c r="A55" s="56" t="s">
        <v>151</v>
      </c>
      <c r="B55" s="13" t="s">
        <v>45</v>
      </c>
      <c r="C55" s="24"/>
      <c r="D55" s="17"/>
      <c r="E55" s="17"/>
      <c r="F55" s="8">
        <f>F56+F78</f>
        <v>9394563</v>
      </c>
      <c r="G55" s="8">
        <f>G56+G78</f>
        <v>9909758</v>
      </c>
    </row>
    <row r="56" spans="1:7" s="3" customFormat="1" ht="47.25">
      <c r="A56" s="59" t="s">
        <v>29</v>
      </c>
      <c r="B56" s="14" t="s">
        <v>46</v>
      </c>
      <c r="C56" s="24"/>
      <c r="D56" s="17"/>
      <c r="E56" s="17"/>
      <c r="F56" s="16">
        <f>F57</f>
        <v>6649926</v>
      </c>
      <c r="G56" s="16">
        <f>G57</f>
        <v>7015305</v>
      </c>
    </row>
    <row r="57" spans="1:7" s="3" customFormat="1" ht="47.25">
      <c r="A57" s="41" t="s">
        <v>96</v>
      </c>
      <c r="B57" s="24" t="s">
        <v>97</v>
      </c>
      <c r="C57" s="24"/>
      <c r="D57" s="17"/>
      <c r="E57" s="17"/>
      <c r="F57" s="9">
        <f>F58+F62+F66+F70+F74</f>
        <v>6649926</v>
      </c>
      <c r="G57" s="9">
        <f>G58+G62+G66+G70+G74</f>
        <v>7015305</v>
      </c>
    </row>
    <row r="58" spans="1:7" s="3" customFormat="1" ht="66" customHeight="1">
      <c r="A58" s="47" t="s">
        <v>7</v>
      </c>
      <c r="B58" s="24" t="s">
        <v>98</v>
      </c>
      <c r="C58" s="24"/>
      <c r="D58" s="17"/>
      <c r="E58" s="17"/>
      <c r="F58" s="9">
        <f aca="true" t="shared" si="6" ref="F58:G60">F59</f>
        <v>1403000</v>
      </c>
      <c r="G58" s="9">
        <f t="shared" si="6"/>
        <v>1403000</v>
      </c>
    </row>
    <row r="59" spans="1:7" s="3" customFormat="1" ht="36" customHeight="1">
      <c r="A59" s="44" t="s">
        <v>30</v>
      </c>
      <c r="B59" s="24" t="s">
        <v>98</v>
      </c>
      <c r="C59" s="17">
        <v>600</v>
      </c>
      <c r="D59" s="17"/>
      <c r="E59" s="17"/>
      <c r="F59" s="9">
        <f t="shared" si="6"/>
        <v>1403000</v>
      </c>
      <c r="G59" s="9">
        <f t="shared" si="6"/>
        <v>1403000</v>
      </c>
    </row>
    <row r="60" spans="1:7" s="3" customFormat="1" ht="15.75">
      <c r="A60" s="41" t="s">
        <v>111</v>
      </c>
      <c r="B60" s="24" t="s">
        <v>98</v>
      </c>
      <c r="C60" s="17" t="s">
        <v>31</v>
      </c>
      <c r="D60" s="17" t="s">
        <v>32</v>
      </c>
      <c r="E60" s="17"/>
      <c r="F60" s="9">
        <f t="shared" si="6"/>
        <v>1403000</v>
      </c>
      <c r="G60" s="9">
        <f t="shared" si="6"/>
        <v>1403000</v>
      </c>
    </row>
    <row r="61" spans="1:7" s="3" customFormat="1" ht="15.75">
      <c r="A61" s="41" t="s">
        <v>33</v>
      </c>
      <c r="B61" s="24" t="s">
        <v>98</v>
      </c>
      <c r="C61" s="17" t="s">
        <v>31</v>
      </c>
      <c r="D61" s="17" t="s">
        <v>32</v>
      </c>
      <c r="E61" s="17" t="s">
        <v>13</v>
      </c>
      <c r="F61" s="58">
        <v>1403000</v>
      </c>
      <c r="G61" s="58">
        <v>1403000</v>
      </c>
    </row>
    <row r="62" spans="1:7" s="3" customFormat="1" ht="64.5" customHeight="1">
      <c r="A62" s="41" t="s">
        <v>156</v>
      </c>
      <c r="B62" s="25" t="s">
        <v>157</v>
      </c>
      <c r="C62" s="17"/>
      <c r="D62" s="17"/>
      <c r="E62" s="17"/>
      <c r="F62" s="9">
        <f aca="true" t="shared" si="7" ref="F62:G64">F63</f>
        <v>120000</v>
      </c>
      <c r="G62" s="9">
        <f t="shared" si="7"/>
        <v>120000</v>
      </c>
    </row>
    <row r="63" spans="1:7" s="3" customFormat="1" ht="34.5" customHeight="1">
      <c r="A63" s="44" t="s">
        <v>30</v>
      </c>
      <c r="B63" s="25" t="s">
        <v>157</v>
      </c>
      <c r="C63" s="17" t="s">
        <v>31</v>
      </c>
      <c r="D63" s="17"/>
      <c r="E63" s="17"/>
      <c r="F63" s="9">
        <f t="shared" si="7"/>
        <v>120000</v>
      </c>
      <c r="G63" s="9">
        <f t="shared" si="7"/>
        <v>120000</v>
      </c>
    </row>
    <row r="64" spans="1:7" s="3" customFormat="1" ht="15.75">
      <c r="A64" s="41" t="s">
        <v>111</v>
      </c>
      <c r="B64" s="25" t="s">
        <v>157</v>
      </c>
      <c r="C64" s="17" t="s">
        <v>31</v>
      </c>
      <c r="D64" s="17" t="s">
        <v>32</v>
      </c>
      <c r="E64" s="17"/>
      <c r="F64" s="9">
        <f t="shared" si="7"/>
        <v>120000</v>
      </c>
      <c r="G64" s="9">
        <f t="shared" si="7"/>
        <v>120000</v>
      </c>
    </row>
    <row r="65" spans="1:7" s="3" customFormat="1" ht="15.75">
      <c r="A65" s="41" t="s">
        <v>33</v>
      </c>
      <c r="B65" s="25" t="s">
        <v>157</v>
      </c>
      <c r="C65" s="17" t="s">
        <v>31</v>
      </c>
      <c r="D65" s="17" t="s">
        <v>32</v>
      </c>
      <c r="E65" s="17" t="s">
        <v>13</v>
      </c>
      <c r="F65" s="58">
        <v>120000</v>
      </c>
      <c r="G65" s="58">
        <v>120000</v>
      </c>
    </row>
    <row r="66" spans="1:7" s="3" customFormat="1" ht="63">
      <c r="A66" s="44" t="s">
        <v>77</v>
      </c>
      <c r="B66" s="25" t="s">
        <v>99</v>
      </c>
      <c r="C66" s="17"/>
      <c r="D66" s="17"/>
      <c r="E66" s="17"/>
      <c r="F66" s="9">
        <f aca="true" t="shared" si="8" ref="F66:G68">F67</f>
        <v>1477054</v>
      </c>
      <c r="G66" s="9">
        <f t="shared" si="8"/>
        <v>1477054</v>
      </c>
    </row>
    <row r="67" spans="1:7" s="3" customFormat="1" ht="39" customHeight="1">
      <c r="A67" s="44" t="s">
        <v>30</v>
      </c>
      <c r="B67" s="25" t="s">
        <v>99</v>
      </c>
      <c r="C67" s="17" t="s">
        <v>31</v>
      </c>
      <c r="D67" s="17"/>
      <c r="E67" s="17"/>
      <c r="F67" s="9">
        <f t="shared" si="8"/>
        <v>1477054</v>
      </c>
      <c r="G67" s="9">
        <f t="shared" si="8"/>
        <v>1477054</v>
      </c>
    </row>
    <row r="68" spans="1:7" s="3" customFormat="1" ht="15.75">
      <c r="A68" s="41" t="s">
        <v>111</v>
      </c>
      <c r="B68" s="25" t="s">
        <v>99</v>
      </c>
      <c r="C68" s="17" t="s">
        <v>31</v>
      </c>
      <c r="D68" s="17" t="s">
        <v>32</v>
      </c>
      <c r="E68" s="17"/>
      <c r="F68" s="9">
        <f t="shared" si="8"/>
        <v>1477054</v>
      </c>
      <c r="G68" s="9">
        <f t="shared" si="8"/>
        <v>1477054</v>
      </c>
    </row>
    <row r="69" spans="1:7" s="3" customFormat="1" ht="15.75">
      <c r="A69" s="41" t="s">
        <v>33</v>
      </c>
      <c r="B69" s="25" t="s">
        <v>99</v>
      </c>
      <c r="C69" s="17" t="s">
        <v>31</v>
      </c>
      <c r="D69" s="17" t="s">
        <v>32</v>
      </c>
      <c r="E69" s="17" t="s">
        <v>13</v>
      </c>
      <c r="F69" s="9">
        <v>1477054</v>
      </c>
      <c r="G69" s="9">
        <v>1477054</v>
      </c>
    </row>
    <row r="70" spans="1:7" s="3" customFormat="1" ht="110.25">
      <c r="A70" s="54" t="s">
        <v>112</v>
      </c>
      <c r="B70" s="25" t="s">
        <v>113</v>
      </c>
      <c r="C70" s="17"/>
      <c r="D70" s="17"/>
      <c r="E70" s="17"/>
      <c r="F70" s="58">
        <f aca="true" t="shared" si="9" ref="F70:G72">F71</f>
        <v>3572132</v>
      </c>
      <c r="G70" s="58">
        <f t="shared" si="9"/>
        <v>3937511</v>
      </c>
    </row>
    <row r="71" spans="1:7" s="3" customFormat="1" ht="34.5" customHeight="1">
      <c r="A71" s="44" t="s">
        <v>30</v>
      </c>
      <c r="B71" s="25" t="s">
        <v>113</v>
      </c>
      <c r="C71" s="17">
        <v>600</v>
      </c>
      <c r="D71" s="17"/>
      <c r="E71" s="17"/>
      <c r="F71" s="58">
        <f t="shared" si="9"/>
        <v>3572132</v>
      </c>
      <c r="G71" s="58">
        <f t="shared" si="9"/>
        <v>3937511</v>
      </c>
    </row>
    <row r="72" spans="1:7" s="3" customFormat="1" ht="15.75">
      <c r="A72" s="41" t="s">
        <v>111</v>
      </c>
      <c r="B72" s="25" t="s">
        <v>113</v>
      </c>
      <c r="C72" s="17" t="s">
        <v>31</v>
      </c>
      <c r="D72" s="17" t="s">
        <v>32</v>
      </c>
      <c r="E72" s="17"/>
      <c r="F72" s="58">
        <f t="shared" si="9"/>
        <v>3572132</v>
      </c>
      <c r="G72" s="58">
        <f t="shared" si="9"/>
        <v>3937511</v>
      </c>
    </row>
    <row r="73" spans="1:7" s="3" customFormat="1" ht="15.75">
      <c r="A73" s="41" t="s">
        <v>33</v>
      </c>
      <c r="B73" s="25" t="s">
        <v>113</v>
      </c>
      <c r="C73" s="17" t="s">
        <v>31</v>
      </c>
      <c r="D73" s="17" t="s">
        <v>32</v>
      </c>
      <c r="E73" s="17" t="s">
        <v>13</v>
      </c>
      <c r="F73" s="58">
        <v>3572132</v>
      </c>
      <c r="G73" s="58">
        <v>3937511</v>
      </c>
    </row>
    <row r="74" spans="1:7" s="3" customFormat="1" ht="78.75">
      <c r="A74" s="44" t="s">
        <v>78</v>
      </c>
      <c r="B74" s="24" t="s">
        <v>100</v>
      </c>
      <c r="C74" s="17"/>
      <c r="D74" s="17"/>
      <c r="E74" s="17"/>
      <c r="F74" s="9">
        <f aca="true" t="shared" si="10" ref="F74:G76">F75</f>
        <v>77740</v>
      </c>
      <c r="G74" s="9">
        <f t="shared" si="10"/>
        <v>77740</v>
      </c>
    </row>
    <row r="75" spans="1:7" s="3" customFormat="1" ht="36" customHeight="1">
      <c r="A75" s="44" t="s">
        <v>30</v>
      </c>
      <c r="B75" s="24" t="s">
        <v>100</v>
      </c>
      <c r="C75" s="17" t="s">
        <v>31</v>
      </c>
      <c r="D75" s="17"/>
      <c r="E75" s="17"/>
      <c r="F75" s="9">
        <f t="shared" si="10"/>
        <v>77740</v>
      </c>
      <c r="G75" s="9">
        <f t="shared" si="10"/>
        <v>77740</v>
      </c>
    </row>
    <row r="76" spans="1:7" s="3" customFormat="1" ht="15.75">
      <c r="A76" s="41" t="s">
        <v>111</v>
      </c>
      <c r="B76" s="24" t="s">
        <v>100</v>
      </c>
      <c r="C76" s="17" t="s">
        <v>31</v>
      </c>
      <c r="D76" s="17" t="s">
        <v>32</v>
      </c>
      <c r="E76" s="17"/>
      <c r="F76" s="9">
        <f t="shared" si="10"/>
        <v>77740</v>
      </c>
      <c r="G76" s="9">
        <f t="shared" si="10"/>
        <v>77740</v>
      </c>
    </row>
    <row r="77" spans="1:7" s="3" customFormat="1" ht="15.75">
      <c r="A77" s="41" t="s">
        <v>33</v>
      </c>
      <c r="B77" s="24" t="s">
        <v>100</v>
      </c>
      <c r="C77" s="17" t="s">
        <v>31</v>
      </c>
      <c r="D77" s="17" t="s">
        <v>32</v>
      </c>
      <c r="E77" s="17" t="s">
        <v>13</v>
      </c>
      <c r="F77" s="58">
        <v>77740</v>
      </c>
      <c r="G77" s="58">
        <v>77740</v>
      </c>
    </row>
    <row r="78" spans="1:7" ht="48.75" customHeight="1">
      <c r="A78" s="59" t="s">
        <v>34</v>
      </c>
      <c r="B78" s="14" t="s">
        <v>47</v>
      </c>
      <c r="C78" s="15"/>
      <c r="D78" s="15"/>
      <c r="E78" s="15"/>
      <c r="F78" s="16">
        <f>F79</f>
        <v>2744637</v>
      </c>
      <c r="G78" s="16">
        <f>G79</f>
        <v>2894453</v>
      </c>
    </row>
    <row r="79" spans="1:7" ht="48.75" customHeight="1">
      <c r="A79" s="41" t="s">
        <v>96</v>
      </c>
      <c r="B79" s="24" t="s">
        <v>101</v>
      </c>
      <c r="C79" s="15"/>
      <c r="D79" s="15"/>
      <c r="E79" s="15"/>
      <c r="F79" s="63">
        <f>F80+F84+F88+F92+F96</f>
        <v>2744637</v>
      </c>
      <c r="G79" s="63">
        <f>G80+G84+G88+G92+G96</f>
        <v>2894453</v>
      </c>
    </row>
    <row r="80" spans="1:7" s="3" customFormat="1" ht="66.75" customHeight="1">
      <c r="A80" s="47" t="s">
        <v>7</v>
      </c>
      <c r="B80" s="24" t="s">
        <v>102</v>
      </c>
      <c r="C80" s="24"/>
      <c r="D80" s="17"/>
      <c r="E80" s="17"/>
      <c r="F80" s="63">
        <f aca="true" t="shared" si="11" ref="F80:G82">F81</f>
        <v>472072</v>
      </c>
      <c r="G80" s="63">
        <f t="shared" si="11"/>
        <v>472072</v>
      </c>
    </row>
    <row r="81" spans="1:7" ht="37.5" customHeight="1">
      <c r="A81" s="44" t="s">
        <v>30</v>
      </c>
      <c r="B81" s="24" t="s">
        <v>102</v>
      </c>
      <c r="C81" s="17">
        <v>600</v>
      </c>
      <c r="D81" s="17"/>
      <c r="E81" s="17"/>
      <c r="F81" s="63">
        <f t="shared" si="11"/>
        <v>472072</v>
      </c>
      <c r="G81" s="63">
        <f t="shared" si="11"/>
        <v>472072</v>
      </c>
    </row>
    <row r="82" spans="1:7" ht="15.75">
      <c r="A82" s="41" t="s">
        <v>111</v>
      </c>
      <c r="B82" s="24" t="s">
        <v>102</v>
      </c>
      <c r="C82" s="17" t="s">
        <v>31</v>
      </c>
      <c r="D82" s="17" t="s">
        <v>32</v>
      </c>
      <c r="E82" s="17"/>
      <c r="F82" s="63">
        <f t="shared" si="11"/>
        <v>472072</v>
      </c>
      <c r="G82" s="63">
        <f t="shared" si="11"/>
        <v>472072</v>
      </c>
    </row>
    <row r="83" spans="1:7" s="3" customFormat="1" ht="15.75">
      <c r="A83" s="41" t="s">
        <v>33</v>
      </c>
      <c r="B83" s="24" t="s">
        <v>102</v>
      </c>
      <c r="C83" s="17" t="s">
        <v>31</v>
      </c>
      <c r="D83" s="17" t="s">
        <v>32</v>
      </c>
      <c r="E83" s="17" t="s">
        <v>13</v>
      </c>
      <c r="F83" s="58">
        <v>472072</v>
      </c>
      <c r="G83" s="58">
        <v>472072</v>
      </c>
    </row>
    <row r="84" spans="1:7" s="3" customFormat="1" ht="78.75">
      <c r="A84" s="41" t="s">
        <v>156</v>
      </c>
      <c r="B84" s="25" t="s">
        <v>157</v>
      </c>
      <c r="C84" s="17"/>
      <c r="D84" s="17"/>
      <c r="E84" s="17"/>
      <c r="F84" s="9">
        <f aca="true" t="shared" si="12" ref="F84:G86">F85</f>
        <v>30000</v>
      </c>
      <c r="G84" s="9">
        <f t="shared" si="12"/>
        <v>30000</v>
      </c>
    </row>
    <row r="85" spans="1:7" s="3" customFormat="1" ht="47.25">
      <c r="A85" s="44" t="s">
        <v>30</v>
      </c>
      <c r="B85" s="25" t="s">
        <v>157</v>
      </c>
      <c r="C85" s="17" t="s">
        <v>31</v>
      </c>
      <c r="D85" s="17"/>
      <c r="E85" s="17"/>
      <c r="F85" s="9">
        <f t="shared" si="12"/>
        <v>30000</v>
      </c>
      <c r="G85" s="9">
        <f t="shared" si="12"/>
        <v>30000</v>
      </c>
    </row>
    <row r="86" spans="1:7" s="3" customFormat="1" ht="15.75">
      <c r="A86" s="41" t="s">
        <v>111</v>
      </c>
      <c r="B86" s="25" t="s">
        <v>157</v>
      </c>
      <c r="C86" s="17" t="s">
        <v>31</v>
      </c>
      <c r="D86" s="17" t="s">
        <v>32</v>
      </c>
      <c r="E86" s="17"/>
      <c r="F86" s="9">
        <f t="shared" si="12"/>
        <v>30000</v>
      </c>
      <c r="G86" s="9">
        <f t="shared" si="12"/>
        <v>30000</v>
      </c>
    </row>
    <row r="87" spans="1:7" s="3" customFormat="1" ht="15.75">
      <c r="A87" s="41" t="s">
        <v>33</v>
      </c>
      <c r="B87" s="25" t="s">
        <v>157</v>
      </c>
      <c r="C87" s="17" t="s">
        <v>31</v>
      </c>
      <c r="D87" s="17" t="s">
        <v>32</v>
      </c>
      <c r="E87" s="17" t="s">
        <v>13</v>
      </c>
      <c r="F87" s="58">
        <v>30000</v>
      </c>
      <c r="G87" s="58">
        <v>30000</v>
      </c>
    </row>
    <row r="88" spans="1:7" ht="63">
      <c r="A88" s="44" t="s">
        <v>77</v>
      </c>
      <c r="B88" s="24" t="s">
        <v>103</v>
      </c>
      <c r="C88" s="17"/>
      <c r="D88" s="17"/>
      <c r="E88" s="17"/>
      <c r="F88" s="63">
        <f aca="true" t="shared" si="13" ref="F88:G90">F89</f>
        <v>619246</v>
      </c>
      <c r="G88" s="63">
        <f t="shared" si="13"/>
        <v>619246</v>
      </c>
    </row>
    <row r="89" spans="1:7" s="3" customFormat="1" ht="35.25" customHeight="1">
      <c r="A89" s="44" t="s">
        <v>30</v>
      </c>
      <c r="B89" s="24" t="s">
        <v>103</v>
      </c>
      <c r="C89" s="17" t="s">
        <v>31</v>
      </c>
      <c r="D89" s="17"/>
      <c r="E89" s="17"/>
      <c r="F89" s="63">
        <f t="shared" si="13"/>
        <v>619246</v>
      </c>
      <c r="G89" s="63">
        <f t="shared" si="13"/>
        <v>619246</v>
      </c>
    </row>
    <row r="90" spans="1:7" s="3" customFormat="1" ht="15.75">
      <c r="A90" s="41" t="s">
        <v>111</v>
      </c>
      <c r="B90" s="24" t="s">
        <v>103</v>
      </c>
      <c r="C90" s="17" t="s">
        <v>31</v>
      </c>
      <c r="D90" s="17" t="s">
        <v>32</v>
      </c>
      <c r="E90" s="17"/>
      <c r="F90" s="63">
        <f t="shared" si="13"/>
        <v>619246</v>
      </c>
      <c r="G90" s="63">
        <f t="shared" si="13"/>
        <v>619246</v>
      </c>
    </row>
    <row r="91" spans="1:7" s="3" customFormat="1" ht="15.75">
      <c r="A91" s="41" t="s">
        <v>33</v>
      </c>
      <c r="B91" s="24" t="s">
        <v>103</v>
      </c>
      <c r="C91" s="17" t="s">
        <v>31</v>
      </c>
      <c r="D91" s="17" t="s">
        <v>32</v>
      </c>
      <c r="E91" s="17" t="s">
        <v>13</v>
      </c>
      <c r="F91" s="64">
        <v>619246</v>
      </c>
      <c r="G91" s="64">
        <v>619246</v>
      </c>
    </row>
    <row r="92" spans="1:7" s="3" customFormat="1" ht="96" customHeight="1">
      <c r="A92" s="54" t="s">
        <v>112</v>
      </c>
      <c r="B92" s="25" t="s">
        <v>114</v>
      </c>
      <c r="C92" s="17"/>
      <c r="D92" s="17"/>
      <c r="E92" s="17"/>
      <c r="F92" s="64">
        <f aca="true" t="shared" si="14" ref="F92:G94">F93</f>
        <v>1590726</v>
      </c>
      <c r="G92" s="64">
        <f t="shared" si="14"/>
        <v>1740542</v>
      </c>
    </row>
    <row r="93" spans="1:7" s="3" customFormat="1" ht="34.5" customHeight="1">
      <c r="A93" s="44" t="s">
        <v>30</v>
      </c>
      <c r="B93" s="25" t="s">
        <v>114</v>
      </c>
      <c r="C93" s="17">
        <v>600</v>
      </c>
      <c r="D93" s="17"/>
      <c r="E93" s="17"/>
      <c r="F93" s="64">
        <f t="shared" si="14"/>
        <v>1590726</v>
      </c>
      <c r="G93" s="64">
        <f t="shared" si="14"/>
        <v>1740542</v>
      </c>
    </row>
    <row r="94" spans="1:7" s="3" customFormat="1" ht="15.75">
      <c r="A94" s="41" t="s">
        <v>111</v>
      </c>
      <c r="B94" s="25" t="s">
        <v>114</v>
      </c>
      <c r="C94" s="17" t="s">
        <v>31</v>
      </c>
      <c r="D94" s="17" t="s">
        <v>32</v>
      </c>
      <c r="E94" s="17"/>
      <c r="F94" s="64">
        <f t="shared" si="14"/>
        <v>1590726</v>
      </c>
      <c r="G94" s="64">
        <f t="shared" si="14"/>
        <v>1740542</v>
      </c>
    </row>
    <row r="95" spans="1:7" s="3" customFormat="1" ht="15.75">
      <c r="A95" s="41" t="s">
        <v>33</v>
      </c>
      <c r="B95" s="25" t="s">
        <v>114</v>
      </c>
      <c r="C95" s="17" t="s">
        <v>31</v>
      </c>
      <c r="D95" s="17" t="s">
        <v>32</v>
      </c>
      <c r="E95" s="17" t="s">
        <v>13</v>
      </c>
      <c r="F95" s="58">
        <v>1590726</v>
      </c>
      <c r="G95" s="58">
        <v>1740542</v>
      </c>
    </row>
    <row r="96" spans="1:7" s="3" customFormat="1" ht="78.75">
      <c r="A96" s="44" t="s">
        <v>78</v>
      </c>
      <c r="B96" s="24" t="s">
        <v>104</v>
      </c>
      <c r="C96" s="17"/>
      <c r="D96" s="17"/>
      <c r="E96" s="17"/>
      <c r="F96" s="63">
        <f aca="true" t="shared" si="15" ref="F96:G98">F97</f>
        <v>32593</v>
      </c>
      <c r="G96" s="63">
        <f t="shared" si="15"/>
        <v>32593</v>
      </c>
    </row>
    <row r="97" spans="1:7" ht="36.75" customHeight="1">
      <c r="A97" s="44" t="s">
        <v>30</v>
      </c>
      <c r="B97" s="24" t="s">
        <v>104</v>
      </c>
      <c r="C97" s="17" t="s">
        <v>31</v>
      </c>
      <c r="D97" s="17"/>
      <c r="E97" s="17"/>
      <c r="F97" s="63">
        <f t="shared" si="15"/>
        <v>32593</v>
      </c>
      <c r="G97" s="63">
        <f t="shared" si="15"/>
        <v>32593</v>
      </c>
    </row>
    <row r="98" spans="1:7" s="3" customFormat="1" ht="15.75">
      <c r="A98" s="41" t="s">
        <v>111</v>
      </c>
      <c r="B98" s="24" t="s">
        <v>104</v>
      </c>
      <c r="C98" s="17" t="s">
        <v>31</v>
      </c>
      <c r="D98" s="17" t="s">
        <v>32</v>
      </c>
      <c r="E98" s="17"/>
      <c r="F98" s="63">
        <f t="shared" si="15"/>
        <v>32593</v>
      </c>
      <c r="G98" s="63">
        <f t="shared" si="15"/>
        <v>32593</v>
      </c>
    </row>
    <row r="99" spans="1:9" s="3" customFormat="1" ht="15.75">
      <c r="A99" s="41" t="s">
        <v>33</v>
      </c>
      <c r="B99" s="24" t="s">
        <v>104</v>
      </c>
      <c r="C99" s="17" t="s">
        <v>31</v>
      </c>
      <c r="D99" s="17" t="s">
        <v>32</v>
      </c>
      <c r="E99" s="17" t="s">
        <v>13</v>
      </c>
      <c r="F99" s="64">
        <v>32593</v>
      </c>
      <c r="G99" s="64">
        <v>32593</v>
      </c>
      <c r="I99" s="10"/>
    </row>
    <row r="100" spans="1:7" s="3" customFormat="1" ht="63">
      <c r="A100" s="45" t="s">
        <v>152</v>
      </c>
      <c r="B100" s="13" t="s">
        <v>48</v>
      </c>
      <c r="C100" s="26"/>
      <c r="D100" s="26"/>
      <c r="E100" s="26"/>
      <c r="F100" s="6">
        <f>F102</f>
        <v>110000</v>
      </c>
      <c r="G100" s="6">
        <f>G102</f>
        <v>110000</v>
      </c>
    </row>
    <row r="101" spans="1:7" s="3" customFormat="1" ht="66" customHeight="1">
      <c r="A101" s="55" t="s">
        <v>105</v>
      </c>
      <c r="B101" s="25" t="s">
        <v>106</v>
      </c>
      <c r="C101" s="26"/>
      <c r="D101" s="26"/>
      <c r="E101" s="26"/>
      <c r="F101" s="5">
        <f>F102</f>
        <v>110000</v>
      </c>
      <c r="G101" s="5">
        <f>G102</f>
        <v>110000</v>
      </c>
    </row>
    <row r="102" spans="1:7" s="3" customFormat="1" ht="63">
      <c r="A102" s="42" t="s">
        <v>107</v>
      </c>
      <c r="B102" s="25" t="s">
        <v>108</v>
      </c>
      <c r="C102" s="26"/>
      <c r="D102" s="26"/>
      <c r="E102" s="26"/>
      <c r="F102" s="5">
        <f aca="true" t="shared" si="16" ref="F102:G104">F103</f>
        <v>110000</v>
      </c>
      <c r="G102" s="5">
        <f t="shared" si="16"/>
        <v>110000</v>
      </c>
    </row>
    <row r="103" spans="1:7" s="3" customFormat="1" ht="31.5">
      <c r="A103" s="42" t="s">
        <v>10</v>
      </c>
      <c r="B103" s="25" t="s">
        <v>108</v>
      </c>
      <c r="C103" s="28" t="s">
        <v>11</v>
      </c>
      <c r="D103" s="28"/>
      <c r="E103" s="28"/>
      <c r="F103" s="5">
        <f t="shared" si="16"/>
        <v>110000</v>
      </c>
      <c r="G103" s="5">
        <f t="shared" si="16"/>
        <v>110000</v>
      </c>
    </row>
    <row r="104" spans="1:7" ht="15.75">
      <c r="A104" s="41" t="s">
        <v>12</v>
      </c>
      <c r="B104" s="25" t="s">
        <v>108</v>
      </c>
      <c r="C104" s="28" t="s">
        <v>11</v>
      </c>
      <c r="D104" s="28" t="s">
        <v>13</v>
      </c>
      <c r="E104" s="28"/>
      <c r="F104" s="5">
        <f t="shared" si="16"/>
        <v>110000</v>
      </c>
      <c r="G104" s="5">
        <f t="shared" si="16"/>
        <v>110000</v>
      </c>
    </row>
    <row r="105" spans="1:7" s="3" customFormat="1" ht="15.75">
      <c r="A105" s="57" t="s">
        <v>19</v>
      </c>
      <c r="B105" s="25" t="s">
        <v>108</v>
      </c>
      <c r="C105" s="28" t="s">
        <v>11</v>
      </c>
      <c r="D105" s="28" t="s">
        <v>13</v>
      </c>
      <c r="E105" s="28" t="s">
        <v>18</v>
      </c>
      <c r="F105" s="5">
        <v>110000</v>
      </c>
      <c r="G105" s="5">
        <v>110000</v>
      </c>
    </row>
    <row r="106" spans="1:7" s="3" customFormat="1" ht="54.75" customHeight="1">
      <c r="A106" s="60" t="s">
        <v>153</v>
      </c>
      <c r="B106" s="13" t="s">
        <v>49</v>
      </c>
      <c r="C106" s="26"/>
      <c r="D106" s="26"/>
      <c r="E106" s="28"/>
      <c r="F106" s="6">
        <f>F107+F112</f>
        <v>1354444</v>
      </c>
      <c r="G106" s="6">
        <f>G107+G112</f>
        <v>1354444</v>
      </c>
    </row>
    <row r="107" spans="1:7" ht="15.75">
      <c r="A107" s="41" t="s">
        <v>89</v>
      </c>
      <c r="B107" s="27" t="s">
        <v>90</v>
      </c>
      <c r="C107" s="26"/>
      <c r="D107" s="26"/>
      <c r="E107" s="28"/>
      <c r="F107" s="5">
        <f aca="true" t="shared" si="17" ref="F107:G110">F108</f>
        <v>354000</v>
      </c>
      <c r="G107" s="5">
        <f t="shared" si="17"/>
        <v>354000</v>
      </c>
    </row>
    <row r="108" spans="1:7" ht="31.5">
      <c r="A108" s="75" t="s">
        <v>133</v>
      </c>
      <c r="B108" s="27" t="s">
        <v>91</v>
      </c>
      <c r="C108" s="26"/>
      <c r="D108" s="26"/>
      <c r="E108" s="28"/>
      <c r="F108" s="5">
        <f t="shared" si="17"/>
        <v>354000</v>
      </c>
      <c r="G108" s="5">
        <f t="shared" si="17"/>
        <v>354000</v>
      </c>
    </row>
    <row r="109" spans="1:7" ht="31.5">
      <c r="A109" s="42" t="s">
        <v>42</v>
      </c>
      <c r="B109" s="27" t="s">
        <v>91</v>
      </c>
      <c r="C109" s="26"/>
      <c r="D109" s="26"/>
      <c r="E109" s="28"/>
      <c r="F109" s="5">
        <f t="shared" si="17"/>
        <v>354000</v>
      </c>
      <c r="G109" s="5">
        <f t="shared" si="17"/>
        <v>354000</v>
      </c>
    </row>
    <row r="110" spans="1:7" ht="15.75">
      <c r="A110" s="41" t="s">
        <v>73</v>
      </c>
      <c r="B110" s="27" t="s">
        <v>91</v>
      </c>
      <c r="C110" s="28" t="s">
        <v>11</v>
      </c>
      <c r="D110" s="28" t="s">
        <v>35</v>
      </c>
      <c r="E110" s="28"/>
      <c r="F110" s="5">
        <f t="shared" si="17"/>
        <v>354000</v>
      </c>
      <c r="G110" s="5">
        <f t="shared" si="17"/>
        <v>354000</v>
      </c>
    </row>
    <row r="111" spans="1:7" ht="15.75">
      <c r="A111" s="41" t="s">
        <v>72</v>
      </c>
      <c r="B111" s="27" t="s">
        <v>91</v>
      </c>
      <c r="C111" s="28" t="s">
        <v>11</v>
      </c>
      <c r="D111" s="28" t="s">
        <v>35</v>
      </c>
      <c r="E111" s="28" t="s">
        <v>23</v>
      </c>
      <c r="F111" s="58">
        <v>354000</v>
      </c>
      <c r="G111" s="58">
        <v>354000</v>
      </c>
    </row>
    <row r="112" spans="1:7" ht="31.5">
      <c r="A112" s="41" t="s">
        <v>131</v>
      </c>
      <c r="B112" s="65" t="s">
        <v>79</v>
      </c>
      <c r="C112" s="66"/>
      <c r="D112" s="66"/>
      <c r="E112" s="66"/>
      <c r="F112" s="67">
        <f>F113</f>
        <v>1000444</v>
      </c>
      <c r="G112" s="67">
        <f>G113</f>
        <v>1000444</v>
      </c>
    </row>
    <row r="113" spans="1:7" ht="63">
      <c r="A113" s="68" t="s">
        <v>119</v>
      </c>
      <c r="B113" s="69" t="s">
        <v>80</v>
      </c>
      <c r="C113" s="66"/>
      <c r="D113" s="66"/>
      <c r="E113" s="66"/>
      <c r="F113" s="67">
        <f aca="true" t="shared" si="18" ref="F113:G115">F114</f>
        <v>1000444</v>
      </c>
      <c r="G113" s="67">
        <f t="shared" si="18"/>
        <v>1000444</v>
      </c>
    </row>
    <row r="114" spans="1:7" ht="31.5">
      <c r="A114" s="42" t="s">
        <v>10</v>
      </c>
      <c r="B114" s="69" t="s">
        <v>80</v>
      </c>
      <c r="C114" s="66" t="s">
        <v>11</v>
      </c>
      <c r="D114" s="66"/>
      <c r="E114" s="66"/>
      <c r="F114" s="67">
        <f t="shared" si="18"/>
        <v>1000444</v>
      </c>
      <c r="G114" s="67">
        <f t="shared" si="18"/>
        <v>1000444</v>
      </c>
    </row>
    <row r="115" spans="1:7" ht="15.75">
      <c r="A115" s="41" t="s">
        <v>28</v>
      </c>
      <c r="B115" s="69" t="s">
        <v>80</v>
      </c>
      <c r="C115" s="66" t="s">
        <v>11</v>
      </c>
      <c r="D115" s="66" t="s">
        <v>15</v>
      </c>
      <c r="E115" s="66"/>
      <c r="F115" s="67">
        <f t="shared" si="18"/>
        <v>1000444</v>
      </c>
      <c r="G115" s="67">
        <f t="shared" si="18"/>
        <v>1000444</v>
      </c>
    </row>
    <row r="116" spans="1:7" ht="15.75">
      <c r="A116" s="41" t="s">
        <v>50</v>
      </c>
      <c r="B116" s="69" t="s">
        <v>80</v>
      </c>
      <c r="C116" s="66" t="s">
        <v>11</v>
      </c>
      <c r="D116" s="66" t="s">
        <v>15</v>
      </c>
      <c r="E116" s="66" t="s">
        <v>35</v>
      </c>
      <c r="F116" s="58">
        <v>1000444</v>
      </c>
      <c r="G116" s="58">
        <v>1000444</v>
      </c>
    </row>
    <row r="117" spans="1:7" ht="51" customHeight="1">
      <c r="A117" s="61" t="s">
        <v>154</v>
      </c>
      <c r="B117" s="31" t="s">
        <v>71</v>
      </c>
      <c r="C117" s="26"/>
      <c r="D117" s="26"/>
      <c r="E117" s="26"/>
      <c r="F117" s="6">
        <f aca="true" t="shared" si="19" ref="F117:G121">F118</f>
        <v>99252.72</v>
      </c>
      <c r="G117" s="6">
        <f t="shared" si="19"/>
        <v>99252.72</v>
      </c>
    </row>
    <row r="118" spans="1:7" ht="78.75">
      <c r="A118" s="74" t="s">
        <v>129</v>
      </c>
      <c r="B118" s="25" t="s">
        <v>120</v>
      </c>
      <c r="C118" s="28"/>
      <c r="D118" s="28"/>
      <c r="E118" s="28"/>
      <c r="F118" s="5">
        <f t="shared" si="19"/>
        <v>99252.72</v>
      </c>
      <c r="G118" s="5">
        <f t="shared" si="19"/>
        <v>99252.72</v>
      </c>
    </row>
    <row r="119" spans="1:7" ht="84" customHeight="1">
      <c r="A119" s="74" t="s">
        <v>130</v>
      </c>
      <c r="B119" s="25" t="s">
        <v>121</v>
      </c>
      <c r="C119" s="28"/>
      <c r="D119" s="28"/>
      <c r="E119" s="28"/>
      <c r="F119" s="5">
        <f t="shared" si="19"/>
        <v>99252.72</v>
      </c>
      <c r="G119" s="5">
        <f t="shared" si="19"/>
        <v>99252.72</v>
      </c>
    </row>
    <row r="120" spans="1:7" ht="16.5" customHeight="1">
      <c r="A120" s="52" t="s">
        <v>92</v>
      </c>
      <c r="B120" s="25" t="s">
        <v>121</v>
      </c>
      <c r="C120" s="28" t="s">
        <v>93</v>
      </c>
      <c r="D120" s="28"/>
      <c r="E120" s="28"/>
      <c r="F120" s="5">
        <f t="shared" si="19"/>
        <v>99252.72</v>
      </c>
      <c r="G120" s="5">
        <f t="shared" si="19"/>
        <v>99252.72</v>
      </c>
    </row>
    <row r="121" spans="1:7" ht="15.75">
      <c r="A121" s="49" t="s">
        <v>94</v>
      </c>
      <c r="B121" s="25" t="s">
        <v>121</v>
      </c>
      <c r="C121" s="28" t="s">
        <v>93</v>
      </c>
      <c r="D121" s="28" t="s">
        <v>27</v>
      </c>
      <c r="E121" s="28"/>
      <c r="F121" s="5">
        <f t="shared" si="19"/>
        <v>99252.72</v>
      </c>
      <c r="G121" s="5">
        <f t="shared" si="19"/>
        <v>99252.72</v>
      </c>
    </row>
    <row r="122" spans="1:7" ht="15.75">
      <c r="A122" s="49" t="s">
        <v>95</v>
      </c>
      <c r="B122" s="25" t="s">
        <v>121</v>
      </c>
      <c r="C122" s="28" t="s">
        <v>93</v>
      </c>
      <c r="D122" s="28" t="s">
        <v>27</v>
      </c>
      <c r="E122" s="28" t="s">
        <v>13</v>
      </c>
      <c r="F122" s="70">
        <v>99252.72</v>
      </c>
      <c r="G122" s="70">
        <v>99252.72</v>
      </c>
    </row>
    <row r="123" spans="1:7" ht="47.25">
      <c r="A123" s="77" t="s">
        <v>155</v>
      </c>
      <c r="B123" s="31" t="s">
        <v>81</v>
      </c>
      <c r="C123" s="28"/>
      <c r="D123" s="28"/>
      <c r="E123" s="28"/>
      <c r="F123" s="6">
        <f>F124+F129</f>
        <v>506860</v>
      </c>
      <c r="G123" s="6">
        <f>G124+G129</f>
        <v>506860</v>
      </c>
    </row>
    <row r="124" spans="1:7" ht="47.25">
      <c r="A124" s="51" t="s">
        <v>87</v>
      </c>
      <c r="B124" s="25" t="s">
        <v>136</v>
      </c>
      <c r="C124" s="28"/>
      <c r="D124" s="28"/>
      <c r="E124" s="28"/>
      <c r="F124" s="5">
        <f aca="true" t="shared" si="20" ref="F124:G127">F125</f>
        <v>506860</v>
      </c>
      <c r="G124" s="5">
        <f t="shared" si="20"/>
        <v>506860</v>
      </c>
    </row>
    <row r="125" spans="1:7" ht="31.5">
      <c r="A125" s="51" t="s">
        <v>88</v>
      </c>
      <c r="B125" s="25" t="s">
        <v>137</v>
      </c>
      <c r="C125" s="28"/>
      <c r="D125" s="28"/>
      <c r="E125" s="28"/>
      <c r="F125" s="5">
        <f t="shared" si="20"/>
        <v>506860</v>
      </c>
      <c r="G125" s="5">
        <f t="shared" si="20"/>
        <v>506860</v>
      </c>
    </row>
    <row r="126" spans="1:7" ht="31.5">
      <c r="A126" s="42" t="s">
        <v>10</v>
      </c>
      <c r="B126" s="25" t="s">
        <v>137</v>
      </c>
      <c r="C126" s="28" t="s">
        <v>11</v>
      </c>
      <c r="D126" s="28"/>
      <c r="E126" s="28"/>
      <c r="F126" s="5">
        <f t="shared" si="20"/>
        <v>506860</v>
      </c>
      <c r="G126" s="5">
        <f t="shared" si="20"/>
        <v>506860</v>
      </c>
    </row>
    <row r="127" spans="1:7" ht="15.75">
      <c r="A127" s="41" t="s">
        <v>12</v>
      </c>
      <c r="B127" s="25" t="s">
        <v>137</v>
      </c>
      <c r="C127" s="28" t="s">
        <v>11</v>
      </c>
      <c r="D127" s="28" t="s">
        <v>13</v>
      </c>
      <c r="E127" s="28"/>
      <c r="F127" s="5">
        <f t="shared" si="20"/>
        <v>506860</v>
      </c>
      <c r="G127" s="5">
        <f t="shared" si="20"/>
        <v>506860</v>
      </c>
    </row>
    <row r="128" spans="1:7" ht="15.75">
      <c r="A128" s="57" t="s">
        <v>19</v>
      </c>
      <c r="B128" s="25" t="s">
        <v>137</v>
      </c>
      <c r="C128" s="28" t="s">
        <v>11</v>
      </c>
      <c r="D128" s="28" t="s">
        <v>13</v>
      </c>
      <c r="E128" s="28" t="s">
        <v>18</v>
      </c>
      <c r="F128" s="58">
        <v>506860</v>
      </c>
      <c r="G128" s="58">
        <v>506860</v>
      </c>
    </row>
    <row r="129" spans="1:7" ht="63" hidden="1">
      <c r="A129" s="51" t="s">
        <v>82</v>
      </c>
      <c r="B129" s="25" t="s">
        <v>138</v>
      </c>
      <c r="C129" s="28"/>
      <c r="D129" s="28"/>
      <c r="E129" s="28"/>
      <c r="F129" s="5">
        <f aca="true" t="shared" si="21" ref="F129:G132">F130</f>
        <v>0</v>
      </c>
      <c r="G129" s="5">
        <f t="shared" si="21"/>
        <v>0</v>
      </c>
    </row>
    <row r="130" spans="1:7" ht="36" customHeight="1" hidden="1">
      <c r="A130" s="51" t="s">
        <v>83</v>
      </c>
      <c r="B130" s="25" t="s">
        <v>139</v>
      </c>
      <c r="C130" s="28"/>
      <c r="D130" s="28"/>
      <c r="E130" s="28"/>
      <c r="F130" s="5">
        <f t="shared" si="21"/>
        <v>0</v>
      </c>
      <c r="G130" s="5">
        <f t="shared" si="21"/>
        <v>0</v>
      </c>
    </row>
    <row r="131" spans="1:7" ht="31.5" hidden="1">
      <c r="A131" s="42" t="s">
        <v>10</v>
      </c>
      <c r="B131" s="25" t="s">
        <v>139</v>
      </c>
      <c r="C131" s="28" t="s">
        <v>11</v>
      </c>
      <c r="D131" s="28"/>
      <c r="E131" s="28"/>
      <c r="F131" s="5">
        <f t="shared" si="21"/>
        <v>0</v>
      </c>
      <c r="G131" s="5">
        <f t="shared" si="21"/>
        <v>0</v>
      </c>
    </row>
    <row r="132" spans="1:7" ht="15.75" hidden="1">
      <c r="A132" s="41" t="s">
        <v>12</v>
      </c>
      <c r="B132" s="25" t="s">
        <v>139</v>
      </c>
      <c r="C132" s="28" t="s">
        <v>11</v>
      </c>
      <c r="D132" s="28" t="s">
        <v>13</v>
      </c>
      <c r="E132" s="28"/>
      <c r="F132" s="5">
        <f t="shared" si="21"/>
        <v>0</v>
      </c>
      <c r="G132" s="5">
        <f t="shared" si="21"/>
        <v>0</v>
      </c>
    </row>
    <row r="133" spans="1:7" ht="15.75" hidden="1">
      <c r="A133" s="57" t="s">
        <v>19</v>
      </c>
      <c r="B133" s="25" t="s">
        <v>139</v>
      </c>
      <c r="C133" s="28" t="s">
        <v>11</v>
      </c>
      <c r="D133" s="28" t="s">
        <v>13</v>
      </c>
      <c r="E133" s="28" t="s">
        <v>18</v>
      </c>
      <c r="F133" s="58">
        <v>0</v>
      </c>
      <c r="G133" s="58">
        <v>0</v>
      </c>
    </row>
    <row r="134" spans="1:7" ht="78.75" customHeight="1">
      <c r="A134" s="71" t="s">
        <v>122</v>
      </c>
      <c r="B134" s="31" t="s">
        <v>109</v>
      </c>
      <c r="C134" s="26"/>
      <c r="D134" s="26"/>
      <c r="E134" s="26"/>
      <c r="F134" s="6">
        <f>F135</f>
        <v>17584200</v>
      </c>
      <c r="G134" s="6">
        <f>G135</f>
        <v>14667900</v>
      </c>
    </row>
    <row r="135" spans="1:7" ht="63">
      <c r="A135" s="40" t="s">
        <v>123</v>
      </c>
      <c r="B135" s="25" t="s">
        <v>110</v>
      </c>
      <c r="C135" s="26"/>
      <c r="D135" s="26"/>
      <c r="E135" s="26"/>
      <c r="F135" s="5">
        <f>F136+F143</f>
        <v>17584200</v>
      </c>
      <c r="G135" s="5">
        <f>G136+G143</f>
        <v>14667900</v>
      </c>
    </row>
    <row r="136" spans="1:7" ht="31.5">
      <c r="A136" s="41" t="s">
        <v>124</v>
      </c>
      <c r="B136" s="25" t="s">
        <v>125</v>
      </c>
      <c r="C136" s="28"/>
      <c r="D136" s="28"/>
      <c r="E136" s="28"/>
      <c r="F136" s="5">
        <f>F137+F140</f>
        <v>291400</v>
      </c>
      <c r="G136" s="5">
        <f>G137+G140</f>
        <v>291400</v>
      </c>
    </row>
    <row r="137" spans="1:7" ht="31.5">
      <c r="A137" s="42" t="s">
        <v>10</v>
      </c>
      <c r="B137" s="25" t="s">
        <v>125</v>
      </c>
      <c r="C137" s="28" t="s">
        <v>11</v>
      </c>
      <c r="D137" s="28"/>
      <c r="E137" s="28"/>
      <c r="F137" s="5">
        <f>F138</f>
        <v>54290.85</v>
      </c>
      <c r="G137" s="5">
        <f>G138</f>
        <v>81400</v>
      </c>
    </row>
    <row r="138" spans="1:7" ht="15.75">
      <c r="A138" s="41" t="s">
        <v>73</v>
      </c>
      <c r="B138" s="25" t="s">
        <v>125</v>
      </c>
      <c r="C138" s="28" t="s">
        <v>11</v>
      </c>
      <c r="D138" s="28" t="s">
        <v>35</v>
      </c>
      <c r="E138" s="28"/>
      <c r="F138" s="5">
        <f>F139</f>
        <v>54290.85</v>
      </c>
      <c r="G138" s="5">
        <f>G139</f>
        <v>81400</v>
      </c>
    </row>
    <row r="139" spans="1:7" ht="15.75">
      <c r="A139" s="41" t="s">
        <v>126</v>
      </c>
      <c r="B139" s="25" t="s">
        <v>125</v>
      </c>
      <c r="C139" s="28" t="s">
        <v>11</v>
      </c>
      <c r="D139" s="28" t="s">
        <v>35</v>
      </c>
      <c r="E139" s="28" t="s">
        <v>22</v>
      </c>
      <c r="F139" s="58">
        <v>54290.85</v>
      </c>
      <c r="G139" s="58">
        <v>81400</v>
      </c>
    </row>
    <row r="140" spans="1:7" ht="15.75">
      <c r="A140" s="47" t="s">
        <v>17</v>
      </c>
      <c r="B140" s="25" t="s">
        <v>125</v>
      </c>
      <c r="C140" s="28" t="s">
        <v>16</v>
      </c>
      <c r="D140" s="28"/>
      <c r="E140" s="28"/>
      <c r="F140" s="5">
        <f>F141</f>
        <v>237109.15</v>
      </c>
      <c r="G140" s="58">
        <f>G141</f>
        <v>210000</v>
      </c>
    </row>
    <row r="141" spans="1:7" ht="15.75">
      <c r="A141" s="41" t="s">
        <v>73</v>
      </c>
      <c r="B141" s="25" t="s">
        <v>125</v>
      </c>
      <c r="C141" s="28" t="s">
        <v>16</v>
      </c>
      <c r="D141" s="28" t="s">
        <v>35</v>
      </c>
      <c r="E141" s="28"/>
      <c r="F141" s="5">
        <f>F142</f>
        <v>237109.15</v>
      </c>
      <c r="G141" s="58">
        <f>G142</f>
        <v>210000</v>
      </c>
    </row>
    <row r="142" spans="1:7" ht="15.75">
      <c r="A142" s="41" t="s">
        <v>126</v>
      </c>
      <c r="B142" s="25" t="s">
        <v>125</v>
      </c>
      <c r="C142" s="28" t="s">
        <v>16</v>
      </c>
      <c r="D142" s="28" t="s">
        <v>35</v>
      </c>
      <c r="E142" s="28" t="s">
        <v>22</v>
      </c>
      <c r="F142" s="58">
        <v>237109.15</v>
      </c>
      <c r="G142" s="58">
        <v>210000</v>
      </c>
    </row>
    <row r="143" spans="1:7" ht="63">
      <c r="A143" s="42" t="s">
        <v>127</v>
      </c>
      <c r="B143" s="25" t="s">
        <v>128</v>
      </c>
      <c r="C143" s="28"/>
      <c r="D143" s="28"/>
      <c r="E143" s="28"/>
      <c r="F143" s="5">
        <f aca="true" t="shared" si="22" ref="F143:G145">F144</f>
        <v>17292800</v>
      </c>
      <c r="G143" s="5">
        <f t="shared" si="22"/>
        <v>14376500</v>
      </c>
    </row>
    <row r="144" spans="1:7" ht="31.5">
      <c r="A144" s="42" t="s">
        <v>10</v>
      </c>
      <c r="B144" s="25" t="s">
        <v>128</v>
      </c>
      <c r="C144" s="28" t="s">
        <v>11</v>
      </c>
      <c r="D144" s="28"/>
      <c r="E144" s="28"/>
      <c r="F144" s="5">
        <f t="shared" si="22"/>
        <v>17292800</v>
      </c>
      <c r="G144" s="5">
        <f t="shared" si="22"/>
        <v>14376500</v>
      </c>
    </row>
    <row r="145" spans="1:7" ht="15.75">
      <c r="A145" s="41" t="s">
        <v>73</v>
      </c>
      <c r="B145" s="25" t="s">
        <v>128</v>
      </c>
      <c r="C145" s="28" t="s">
        <v>11</v>
      </c>
      <c r="D145" s="28" t="s">
        <v>35</v>
      </c>
      <c r="E145" s="28"/>
      <c r="F145" s="5">
        <f t="shared" si="22"/>
        <v>17292800</v>
      </c>
      <c r="G145" s="5">
        <f t="shared" si="22"/>
        <v>14376500</v>
      </c>
    </row>
    <row r="146" spans="1:7" ht="15.75">
      <c r="A146" s="41" t="s">
        <v>126</v>
      </c>
      <c r="B146" s="25" t="s">
        <v>128</v>
      </c>
      <c r="C146" s="28" t="s">
        <v>11</v>
      </c>
      <c r="D146" s="28" t="s">
        <v>35</v>
      </c>
      <c r="E146" s="28" t="s">
        <v>22</v>
      </c>
      <c r="F146" s="58">
        <v>17292800</v>
      </c>
      <c r="G146" s="58">
        <v>14376500</v>
      </c>
    </row>
    <row r="147" spans="1:7" ht="15.75">
      <c r="A147" s="45" t="s">
        <v>51</v>
      </c>
      <c r="B147" s="7" t="s">
        <v>54</v>
      </c>
      <c r="C147" s="26"/>
      <c r="D147" s="26"/>
      <c r="E147" s="26"/>
      <c r="F147" s="8">
        <f aca="true" t="shared" si="23" ref="F147:G151">F148</f>
        <v>50000</v>
      </c>
      <c r="G147" s="8">
        <f t="shared" si="23"/>
        <v>50000</v>
      </c>
    </row>
    <row r="148" spans="1:7" ht="15.75">
      <c r="A148" s="46" t="s">
        <v>38</v>
      </c>
      <c r="B148" s="29" t="s">
        <v>52</v>
      </c>
      <c r="C148" s="28"/>
      <c r="D148" s="28"/>
      <c r="E148" s="28"/>
      <c r="F148" s="32">
        <f t="shared" si="23"/>
        <v>50000</v>
      </c>
      <c r="G148" s="32">
        <f t="shared" si="23"/>
        <v>50000</v>
      </c>
    </row>
    <row r="149" spans="1:7" ht="31.5">
      <c r="A149" s="42" t="s">
        <v>39</v>
      </c>
      <c r="B149" s="27" t="s">
        <v>53</v>
      </c>
      <c r="C149" s="28"/>
      <c r="D149" s="28"/>
      <c r="E149" s="28"/>
      <c r="F149" s="5">
        <f t="shared" si="23"/>
        <v>50000</v>
      </c>
      <c r="G149" s="5">
        <f t="shared" si="23"/>
        <v>50000</v>
      </c>
    </row>
    <row r="150" spans="1:7" ht="15.75">
      <c r="A150" s="47" t="s">
        <v>17</v>
      </c>
      <c r="B150" s="27" t="s">
        <v>53</v>
      </c>
      <c r="C150" s="28" t="s">
        <v>16</v>
      </c>
      <c r="D150" s="28"/>
      <c r="E150" s="28"/>
      <c r="F150" s="5">
        <f t="shared" si="23"/>
        <v>50000</v>
      </c>
      <c r="G150" s="5">
        <f t="shared" si="23"/>
        <v>50000</v>
      </c>
    </row>
    <row r="151" spans="1:7" ht="15.75">
      <c r="A151" s="41" t="s">
        <v>12</v>
      </c>
      <c r="B151" s="27" t="s">
        <v>53</v>
      </c>
      <c r="C151" s="28" t="s">
        <v>16</v>
      </c>
      <c r="D151" s="28" t="s">
        <v>13</v>
      </c>
      <c r="E151" s="28"/>
      <c r="F151" s="5">
        <f t="shared" si="23"/>
        <v>50000</v>
      </c>
      <c r="G151" s="5">
        <f t="shared" si="23"/>
        <v>50000</v>
      </c>
    </row>
    <row r="152" spans="1:7" ht="15.75">
      <c r="A152" s="48" t="s">
        <v>41</v>
      </c>
      <c r="B152" s="27" t="s">
        <v>53</v>
      </c>
      <c r="C152" s="28" t="s">
        <v>16</v>
      </c>
      <c r="D152" s="28" t="s">
        <v>13</v>
      </c>
      <c r="E152" s="28" t="s">
        <v>40</v>
      </c>
      <c r="F152" s="5">
        <v>50000</v>
      </c>
      <c r="G152" s="5">
        <v>50000</v>
      </c>
    </row>
    <row r="153" spans="1:7" ht="15.75">
      <c r="A153" s="72" t="s">
        <v>70</v>
      </c>
      <c r="B153" s="72"/>
      <c r="C153" s="72"/>
      <c r="D153" s="72"/>
      <c r="E153" s="72"/>
      <c r="F153" s="73">
        <f>F14+F147</f>
        <v>33356806.8</v>
      </c>
      <c r="G153" s="73">
        <f>G14+G147</f>
        <v>29365374.58</v>
      </c>
    </row>
  </sheetData>
  <sheetProtection selectLockedCells="1" selectUnlockedCells="1"/>
  <mergeCells count="10">
    <mergeCell ref="A7:G7"/>
    <mergeCell ref="A8:G8"/>
    <mergeCell ref="A10:G10"/>
    <mergeCell ref="A12:A13"/>
    <mergeCell ref="B12:B13"/>
    <mergeCell ref="C12:C13"/>
    <mergeCell ref="D12:D13"/>
    <mergeCell ref="E12:E13"/>
    <mergeCell ref="F12:G12"/>
    <mergeCell ref="A9:G9"/>
  </mergeCells>
  <printOptions/>
  <pageMargins left="0.5905511811023623" right="0.31496062992125984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2022-11-15T11:26:27Z</cp:lastPrinted>
  <dcterms:modified xsi:type="dcterms:W3CDTF">2022-11-15T11:27:35Z</dcterms:modified>
  <cp:category/>
  <cp:version/>
  <cp:contentType/>
  <cp:contentStatus/>
</cp:coreProperties>
</file>