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28635" windowHeight="12270"/>
  </bookViews>
  <sheets>
    <sheet name="Прил.5" sheetId="1" r:id="rId1"/>
  </sheets>
  <calcPr calcId="144525"/>
</workbook>
</file>

<file path=xl/calcChain.xml><?xml version="1.0" encoding="utf-8"?>
<calcChain xmlns="http://schemas.openxmlformats.org/spreadsheetml/2006/main">
  <c r="F60" i="1" l="1"/>
  <c r="F65" i="1"/>
  <c r="F52" i="1" l="1"/>
  <c r="F51" i="1" s="1"/>
  <c r="F42" i="1" s="1"/>
  <c r="F58" i="1" l="1"/>
  <c r="F63" i="1"/>
  <c r="F61" i="1"/>
  <c r="F73" i="1"/>
  <c r="F71" i="1"/>
  <c r="F69" i="1"/>
  <c r="F124" i="1"/>
  <c r="F35" i="1"/>
  <c r="F34" i="1" s="1"/>
  <c r="F33" i="1" s="1"/>
  <c r="F32" i="1" s="1"/>
  <c r="F68" i="1" l="1"/>
  <c r="F67" i="1" s="1"/>
  <c r="F54" i="1" l="1"/>
  <c r="F135" i="1" l="1"/>
  <c r="F134" i="1" s="1"/>
  <c r="F132" i="1"/>
  <c r="F131" i="1" s="1"/>
  <c r="F30" i="1"/>
  <c r="F19" i="1"/>
  <c r="F130" i="1" l="1"/>
  <c r="F89" i="1" l="1"/>
  <c r="F88" i="1" s="1"/>
  <c r="F86" i="1"/>
  <c r="F85" i="1" s="1"/>
  <c r="F99" i="1"/>
  <c r="F84" i="1" l="1"/>
  <c r="F83" i="1" s="1"/>
  <c r="F142" i="1"/>
  <c r="F149" i="1"/>
  <c r="F147" i="1"/>
  <c r="F153" i="1"/>
  <c r="F164" i="1"/>
  <c r="F158" i="1"/>
  <c r="F160" i="1" l="1"/>
  <c r="F171" i="1"/>
  <c r="F173" i="1"/>
  <c r="F122" i="1" l="1"/>
  <c r="F97" i="1" l="1"/>
  <c r="F56" i="1" l="1"/>
  <c r="F53" i="1" s="1"/>
  <c r="F46" i="1"/>
  <c r="F44" i="1" l="1"/>
  <c r="F43" i="1" s="1"/>
  <c r="F45" i="1"/>
  <c r="F95" i="1"/>
  <c r="F94" i="1" s="1"/>
  <c r="F93" i="1" l="1"/>
  <c r="F92" i="1" s="1"/>
  <c r="F169" i="1"/>
  <c r="F127" i="1"/>
  <c r="F123" i="1" s="1"/>
  <c r="F154" i="1" l="1"/>
  <c r="F143" i="1"/>
  <c r="F17" i="1" l="1"/>
  <c r="F16" i="1" l="1"/>
  <c r="F15" i="1" s="1"/>
  <c r="F14" i="1" s="1"/>
  <c r="F167" i="1"/>
  <c r="F121" i="1" l="1"/>
  <c r="F120" i="1" s="1"/>
  <c r="F119" i="1" s="1"/>
  <c r="F117" i="1"/>
  <c r="F25" i="1"/>
  <c r="F116" i="1" l="1"/>
  <c r="F115" i="1" s="1"/>
  <c r="F114" i="1" s="1"/>
  <c r="F27" i="1"/>
  <c r="F24" i="1" s="1"/>
  <c r="F23" i="1" s="1"/>
  <c r="F22" i="1" l="1"/>
  <c r="F21" i="1" s="1"/>
  <c r="F49" i="1" l="1"/>
  <c r="F48" i="1" s="1"/>
  <c r="F163" i="1"/>
  <c r="F165" i="1"/>
  <c r="F152" i="1"/>
  <c r="F156" i="1"/>
  <c r="F141" i="1"/>
  <c r="F145" i="1"/>
  <c r="F111" i="1"/>
  <c r="F109" i="1"/>
  <c r="F103" i="1"/>
  <c r="F102" i="1" s="1"/>
  <c r="F101" i="1" s="1"/>
  <c r="F80" i="1"/>
  <c r="F78" i="1" l="1"/>
  <c r="F77" i="1" s="1"/>
  <c r="F76" i="1" s="1"/>
  <c r="F75" i="1" s="1"/>
  <c r="F79" i="1"/>
  <c r="F108" i="1"/>
  <c r="F107" i="1"/>
  <c r="F106" i="1" s="1"/>
  <c r="F105" i="1" s="1"/>
  <c r="F91" i="1" s="1"/>
  <c r="F151" i="1"/>
  <c r="F140" i="1"/>
  <c r="F162" i="1"/>
  <c r="F13" i="1"/>
  <c r="F129" i="1"/>
  <c r="F82" i="1" l="1"/>
  <c r="F113" i="1"/>
  <c r="F139" i="1"/>
  <c r="F138" i="1" s="1"/>
  <c r="F137" i="1" s="1"/>
  <c r="F175" i="1" l="1"/>
</calcChain>
</file>

<file path=xl/sharedStrings.xml><?xml version="1.0" encoding="utf-8"?>
<sst xmlns="http://schemas.openxmlformats.org/spreadsheetml/2006/main" count="693" uniqueCount="212">
  <si>
    <t>Приложение № 5</t>
  </si>
  <si>
    <t>Кольского района Мурманской области</t>
  </si>
  <si>
    <t xml:space="preserve">Распределение ассигнований из бюджета муниципального образования сельское поселение Пушной </t>
  </si>
  <si>
    <t xml:space="preserve">по разделам и подразделам, целевым статьям (муниципальным программам сельского поселения Пушной и                                                                                </t>
  </si>
  <si>
    <t xml:space="preserve"> непрограммным направлениям деятельности) и видам расходов функциональной классификации                                                                                       </t>
  </si>
  <si>
    <t>тыс. рублей</t>
  </si>
  <si>
    <t>Наименование разделов и подразделов</t>
  </si>
  <si>
    <t>Раздел</t>
  </si>
  <si>
    <t>Подраздел</t>
  </si>
  <si>
    <t>Целевая статья</t>
  </si>
  <si>
    <t>Вид расхода</t>
  </si>
  <si>
    <t>Сумма</t>
  </si>
  <si>
    <t xml:space="preserve">Общегосударственные вопросы 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</si>
  <si>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</si>
  <si>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</si>
  <si>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</si>
  <si>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Непрограммная деятельность</t>
  </si>
  <si>
    <t>Непрограммная деятельность Главы муниципального образования</t>
  </si>
  <si>
    <t xml:space="preserve">Расходы на выплаты по оплате труда главы муниципального образования 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</si>
  <si>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</si>
  <si>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</si>
  <si>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</si>
  <si>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</si>
  <si>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1 "Развитие муниципального управления"</t>
  </si>
  <si>
    <t>Подпрограмма 1 "Обеспечение деятельности и функций администрации сельского поселения Пушной Кольского района Мурманской области и государственных полномочий"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</si>
  <si>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</si>
  <si>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</si>
  <si>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работников органов местного самоуправления</t>
  </si>
  <si>
    <t>Закупка товаров, работ и услуг для (государственных) муниципальных нужд</t>
  </si>
  <si>
    <t>200</t>
  </si>
  <si>
    <t>Иные бюджетные ассигнования</t>
  </si>
  <si>
    <t>800</t>
  </si>
  <si>
    <t>Резервные фонды</t>
  </si>
  <si>
    <t>11</t>
  </si>
  <si>
    <t>Иная непрограммная деятельность</t>
  </si>
  <si>
    <t>Резервный фонд администрации сельского поселения Пушной</t>
  </si>
  <si>
    <t>Другие общегосударственные вопросы</t>
  </si>
  <si>
    <t>13</t>
  </si>
  <si>
    <t>Мероприятия в рамках муниципальной программы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</si>
  <si>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</si>
  <si>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</si>
  <si>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</si>
  <si>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</si>
  <si>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</si>
  <si>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</si>
  <si>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</t>
  </si>
  <si>
    <t>Межбюджетные  трансферты</t>
  </si>
  <si>
    <t xml:space="preserve">09 </t>
  </si>
  <si>
    <t>500</t>
  </si>
  <si>
    <t>Национальная экономика</t>
  </si>
  <si>
    <t>Дорожное хозяйство (дорожные фонды)</t>
  </si>
  <si>
    <t>Связь и информатика</t>
  </si>
  <si>
    <t>10</t>
  </si>
  <si>
    <t>Жилищно-коммунальное хозяйство</t>
  </si>
  <si>
    <t>05</t>
  </si>
  <si>
    <t>Жилищное хозяйство</t>
  </si>
  <si>
    <t xml:space="preserve">05 </t>
  </si>
  <si>
    <t>Коммунальное хозяйство</t>
  </si>
  <si>
    <t>Благоустройство</t>
  </si>
  <si>
    <t>Культура и кинематография</t>
  </si>
  <si>
    <t>08</t>
  </si>
  <si>
    <t>Культура</t>
  </si>
  <si>
    <t>Муниципальная программа 2 "Развитие культуры"</t>
  </si>
  <si>
    <t>Подпрограмма 1 "Сохранение и развитие культурно-досуговой деятельности в МБУК "Пушновский сельский Дом культуры"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</si>
  <si>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</si>
  <si>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Предоставление субсидий бюджетным, автономным учреждениям и иным некоммерческим организациям</t>
  </si>
  <si>
    <t>600</t>
  </si>
  <si>
    <t>Подпрограмма 2 "Сохранение и развитие культурно-досуговой деятельности в МБУК "Лопарский сельский Дом культуры"</t>
  </si>
  <si>
    <t xml:space="preserve"> </t>
  </si>
  <si>
    <t>Подпрограмма 3 "Сохранение и развитие библиотечной и культурно-досуговой деятельности"</t>
  </si>
  <si>
    <t>ИТОГО:</t>
  </si>
  <si>
    <t>Муниципальная программа 6 «Благоустройство территории  сельского поселения Пушной Кольского района Мурманской области на 2015 – 2017 годы»</t>
  </si>
  <si>
    <t>Субсидия муниципальным образованиям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</si>
  <si>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>Закупка товаров, работ и услуг для государственных (муниципальных) нужд</t>
  </si>
  <si>
    <t>Муниципальная программа 3 " Повышение эффективности бюджетных расходов сельского поселения Пушной Кольского района Мурманской области на 2015-2017 годы"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</si>
  <si>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</si>
  <si>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Муниципальная программа 8 «Капитальный ремонт муниципального жилищного фонда на территории муниципального образования сельское поселение Пушной Кольского района 
Мурманской области на 2015-2016 годы»
</t>
  </si>
  <si>
    <t>Муниципальная программа 10 "Погашение просроченной кредиторской задолженности муниципального образования сельское поселение Пушной Кольского района Мурманской области» на 2015-2020 годы</t>
  </si>
  <si>
    <t>Иные межбюджетные  трансферты на решение вопросов местного значения поселений в связи со снижением объема дотации на выравнивание бюджетной обеспеченноcти поселений</t>
  </si>
  <si>
    <t>Иные межбюджетные трансферты на компенсацию потерь сельских поселений в связи с изменением федерального законодательства, повлекшее снижение неналоговых доходов</t>
  </si>
  <si>
    <t>Сельское хозяйство и рыболовство</t>
  </si>
  <si>
    <t>Субвенция на осуществление деятельности по отлову и содержанию безнадзорных животных</t>
  </si>
  <si>
    <t>Муниципальная программа 9 "Подготовка объектов и систем жизнеобеспечения на территории муниципального образования сельское поселение Пушной Кольского района Мурманской области к работе в отопительный период" на 2016 год</t>
  </si>
  <si>
    <t xml:space="preserve"> расходов бюджетов Российской Федерации на 2016 год </t>
  </si>
  <si>
    <t>Субсидия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</si>
  <si>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02 3 00 71030</t>
  </si>
  <si>
    <t>02 3 00 51440</t>
  </si>
  <si>
    <t>Субсидия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</si>
  <si>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>02 3  00 70620</t>
  </si>
  <si>
    <t>02 3  00 S0620</t>
  </si>
  <si>
    <t>02 3 00 00020</t>
  </si>
  <si>
    <t>02 3 00 00000</t>
  </si>
  <si>
    <t>02 2 00 00000</t>
  </si>
  <si>
    <t>02 2 00 00020</t>
  </si>
  <si>
    <t>02 2 00 70620</t>
  </si>
  <si>
    <t>02 2 00 71030</t>
  </si>
  <si>
    <t>Софинансирование субсидии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</si>
  <si>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Софинансирование субсидии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</si>
  <si>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>02 2  00 S0620</t>
  </si>
  <si>
    <t>02 1  00 S0620</t>
  </si>
  <si>
    <t>02 1 00 71030</t>
  </si>
  <si>
    <t>02 1 00 70620</t>
  </si>
  <si>
    <t>02 1 00 00020</t>
  </si>
  <si>
    <t>02 1 00 00000</t>
  </si>
  <si>
    <t>02 0 00 00000</t>
  </si>
  <si>
    <t>08 0 00 00000</t>
  </si>
  <si>
    <t>09 0 00 20020</t>
  </si>
  <si>
    <t>09 0 00 00000</t>
  </si>
  <si>
    <t>10 0 00 00000</t>
  </si>
  <si>
    <t>10 0 00 20550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</si>
  <si>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</si>
  <si>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Софинансирование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</si>
  <si>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>01 1 00 00000</t>
  </si>
  <si>
    <t>01 0 00 00000</t>
  </si>
  <si>
    <t>05 0 00 00000</t>
  </si>
  <si>
    <t>05 0 00 20020</t>
  </si>
  <si>
    <t>06 0 00 00000</t>
  </si>
  <si>
    <t>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</si>
  <si>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Осуществление первичного воинского учета на территориях, где отсутствуют военные комиссариаты</t>
  </si>
  <si>
    <t>Основное мероприятие 1. Обеспечение выполнения полномочий по организации и осуществлению мероприятий в области ЕДДС</t>
  </si>
  <si>
    <t xml:space="preserve">Муниципальная программа 7 «Повышение безопасности населения сельского поселения Пушной Кольского района Мурманской области» </t>
  </si>
  <si>
    <t>07 0 00 00000</t>
  </si>
  <si>
    <t>07 0 01 00000</t>
  </si>
  <si>
    <t>07 0 01 20020</t>
  </si>
  <si>
    <t xml:space="preserve">Основное мероприятие 2. Организация ГО ЧС на территории муниципального образования </t>
  </si>
  <si>
    <t>07 0 02 00000</t>
  </si>
  <si>
    <t>07 0 02 20020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</si>
  <si>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</si>
  <si>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90 0 00 00000</t>
  </si>
  <si>
    <t>90 2 00 00000</t>
  </si>
  <si>
    <t>90 2 00 90020</t>
  </si>
  <si>
    <t>03 0 00 00000</t>
  </si>
  <si>
    <t>03 0 00 20020</t>
  </si>
  <si>
    <t>04 0 00 00000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</si>
  <si>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</si>
  <si>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90 1 00 00000</t>
  </si>
  <si>
    <t>90 1 00 01010</t>
  </si>
  <si>
    <t>90 1 00 13060</t>
  </si>
  <si>
    <t>Основное мероприятие 2. Иммобилизация безнадзорных животных</t>
  </si>
  <si>
    <t>06 0 02 00000</t>
  </si>
  <si>
    <t>06 0 02 75590</t>
  </si>
  <si>
    <t>06 0 02 75600</t>
  </si>
  <si>
    <t>06 0 02 А5590</t>
  </si>
  <si>
    <t>Основное мероприятие 1. Содержание сетей уличного
освещения на территории муниципального
образования</t>
  </si>
  <si>
    <t>06 0 01 20020</t>
  </si>
  <si>
    <t>06 0 01 00000</t>
  </si>
  <si>
    <t xml:space="preserve">Основное мероприятие 3. Благоустройство территории муниципального образования </t>
  </si>
  <si>
    <t>06 0 03 00000</t>
  </si>
  <si>
    <t>06 0 03 20020</t>
  </si>
  <si>
    <t>Муниципальная программа  4 "Управление муниципальным имуществом и земельными ресурсами"</t>
  </si>
  <si>
    <t>Софинансирование иных межбюджетных  трансфертов на решение вопросов местного значения поселений в связи со снижением объема дотации на выравнивание бюджетной обеспеченноcти поселений</t>
  </si>
  <si>
    <t>Софинансирование иных межбюджетных трансфертов на компенсацию потерь сельских поселений в связи с изменением федерального законодательства, повлекшее снижение неналоговых доходов</t>
  </si>
  <si>
    <t>10 0 00 S0550</t>
  </si>
  <si>
    <t>Основное мероприятие 1. Обеспечение деятельности и функций администрации с.п.Пушной</t>
  </si>
  <si>
    <t>01 1 01 00000</t>
  </si>
  <si>
    <t>01 1 01 06010</t>
  </si>
  <si>
    <t>01 1 01 06030</t>
  </si>
  <si>
    <t>01 1 01 13060</t>
  </si>
  <si>
    <t>01 1 02 00000</t>
  </si>
  <si>
    <t>01 1 02 75540</t>
  </si>
  <si>
    <t>к решению Совета депутатов</t>
  </si>
  <si>
    <t>сельского поселения Пушной</t>
  </si>
  <si>
    <t>Основное мероприятие 3. Организация осуществления первичного воинского учета на территории сельского поселения Пушной</t>
  </si>
  <si>
    <t>01 1 03 00000</t>
  </si>
  <si>
    <t>01 1 03 51180</t>
  </si>
  <si>
    <t>Основное мероприятие 4. Формирование электронного Правительства</t>
  </si>
  <si>
    <t>01 1 04 00000</t>
  </si>
  <si>
    <t>01 1 04 70570</t>
  </si>
  <si>
    <t>01 1 04 S0570</t>
  </si>
  <si>
    <t>Основное мероприятие 1. Капитальный ремонт в многоквартирных домах на территории сельского поселения Пушной Кольского района Мурманской области</t>
  </si>
  <si>
    <t>Взнос на капитальный ремонт общего имущества в многоквартирных домах муниципального имущества на территории сельского поселения Пушной Кольского района Мурманской области</t>
  </si>
  <si>
    <t>08 0 01 00030</t>
  </si>
  <si>
    <t>08 0 01 00000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</si>
  <si>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</si>
  <si>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</si>
  <si>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 бюджетам муниципальных районов из бюджетов поселений на обеспечение выполнения полномочий по осуществлению внешнего муниципального финансового контроля</t>
  </si>
  <si>
    <t>Межбюджетные трансферты</t>
  </si>
  <si>
    <t>90 2 00 90030</t>
  </si>
  <si>
    <t>02 1 00 S1030</t>
  </si>
  <si>
    <t>02 2 00 S1030</t>
  </si>
  <si>
    <t>02 3 00 S1030</t>
  </si>
  <si>
    <t>Муниципальная программа 5 «Дороги поселения" на 2016 год</t>
  </si>
  <si>
    <t>Расходы местного бюджета на осуществление деятельности по отлову и содержанию безнадзорных животных</t>
  </si>
  <si>
    <t>Подпрограмма 1 "Управление и распоряжение муниципальным имуществом"</t>
  </si>
  <si>
    <t>Основное мероприятие 1. Оплата услуг за отопление, содержание и ремонт муниципальных жилых и нежилых помещений.</t>
  </si>
  <si>
    <t>11 0 00 00000</t>
  </si>
  <si>
    <t>Подпрограмма 3 "Профилактика правонарушений в сельском поселении Пушной Кольского района Мурманской области"</t>
  </si>
  <si>
    <t>11 3 00 00000</t>
  </si>
  <si>
    <t>Основное мероприятие 1. Организация и проведение мероприятий к 9 Мая</t>
  </si>
  <si>
    <t>Основное мероприятие 3. Организация и проведение Международного дня пожилых людей</t>
  </si>
  <si>
    <t>11 3 01 00010</t>
  </si>
  <si>
    <t>04 2 01 00040</t>
  </si>
  <si>
    <t>Основное мероприятие 2. Оформление технических планов, технических паспортов объектов муниципального имущества</t>
  </si>
  <si>
    <t>04 2 02 00050</t>
  </si>
  <si>
    <t>04 1 01 00000</t>
  </si>
  <si>
    <t>04 1  01 S0540</t>
  </si>
  <si>
    <t>Подпрограмма 2 "Управление и распоряжение земельными ресурсами"</t>
  </si>
  <si>
    <t>04 1  01 20540</t>
  </si>
  <si>
    <t>04 2 00 00000</t>
  </si>
  <si>
    <t>04 1 00 00000</t>
  </si>
  <si>
    <t>04 1 02 00060</t>
  </si>
  <si>
    <t>Основное мероприятие 2. 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</si>
  <si>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Основное мероприятие 2. Организация временного трудоустройства несовершеннолетних в период летних каникул</t>
  </si>
  <si>
    <t>Муниципальная программа 11 "Развитие физической культуры спорта" на 2014-2016 годы</t>
  </si>
  <si>
    <t>11 3 03 00070</t>
  </si>
  <si>
    <t>11 3 02 00080</t>
  </si>
  <si>
    <t>Основное мероприятие 1. Межевание земельных участков и подготовка землеустроительных дел</t>
  </si>
  <si>
    <t>Основное мероприятие 2. Изготовление схемы земельного участка на кадастровом плане территории</t>
  </si>
  <si>
    <t>Основное мероприятие 3. Расходы по управлению и распоряжением  земельными участками</t>
  </si>
  <si>
    <t>04 2 03 00090</t>
  </si>
  <si>
    <t>ПРОЕКТ</t>
  </si>
  <si>
    <t>от __________ №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</si>
</sst>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Arial"/>
      <family val="2"/>
    </font>
    <font>
      <b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 Cyr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6" fillId="0" borderId="0"/>
    <xf numFmtId="0" fontId="1" fillId="0" borderId="0" applyNumberFormat="0" applyFill="0" applyBorder="0" applyAlignment="0" applyProtection="0"/>
    <xf numFmtId="0" fontId="26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83">
    <xf numFmtId="0" fontId="0" fillId="0" borderId="0" xfId="0"/>
    <xf numFmtId="165" fontId="1" fillId="0" borderId="0" xfId="1" applyNumberFormat="1"/>
    <xf numFmtId="165" fontId="22" fillId="0" borderId="0" xfId="1" applyNumberFormat="1" applyFont="1" applyFill="1"/>
    <xf numFmtId="0" fontId="20" fillId="0" borderId="0" xfId="0" applyFont="1" applyFill="1" applyAlignment="1">
      <alignment horizontal="right"/>
    </xf>
    <xf numFmtId="0" fontId="20" fillId="0" borderId="0" xfId="0" applyFont="1" applyAlignment="1">
      <alignment horizontal="right"/>
    </xf>
    <xf numFmtId="0" fontId="1" fillId="0" borderId="0" xfId="1"/>
    <xf numFmtId="0" fontId="1" fillId="0" borderId="0" xfId="1" applyFont="1" applyFill="1" applyAlignment="1">
      <alignment horizontal="center" vertical="center" wrapText="1"/>
    </xf>
    <xf numFmtId="0" fontId="22" fillId="0" borderId="0" xfId="1" applyFont="1" applyFill="1"/>
    <xf numFmtId="0" fontId="1" fillId="0" borderId="0" xfId="1" applyFont="1" applyFill="1" applyBorder="1"/>
    <xf numFmtId="164" fontId="1" fillId="0" borderId="0" xfId="1" applyNumberFormat="1" applyFont="1" applyFill="1" applyBorder="1"/>
    <xf numFmtId="49" fontId="19" fillId="0" borderId="10" xfId="1" applyNumberFormat="1" applyFont="1" applyFill="1" applyBorder="1" applyAlignment="1">
      <alignment horizontal="center" vertical="center"/>
    </xf>
    <xf numFmtId="49" fontId="23" fillId="0" borderId="10" xfId="1" applyNumberFormat="1" applyFont="1" applyFill="1" applyBorder="1" applyAlignment="1">
      <alignment horizontal="center" vertical="center"/>
    </xf>
    <xf numFmtId="0" fontId="23" fillId="0" borderId="10" xfId="1" applyFont="1" applyFill="1" applyBorder="1" applyAlignment="1">
      <alignment horizontal="center" vertical="center" wrapText="1"/>
    </xf>
    <xf numFmtId="49" fontId="21" fillId="0" borderId="10" xfId="1" applyNumberFormat="1" applyFont="1" applyFill="1" applyBorder="1" applyAlignment="1">
      <alignment horizontal="center" vertical="center"/>
    </xf>
    <xf numFmtId="165" fontId="19" fillId="0" borderId="10" xfId="1" applyNumberFormat="1" applyFont="1" applyFill="1" applyBorder="1" applyAlignment="1">
      <alignment horizontal="center" vertical="center"/>
    </xf>
    <xf numFmtId="2" fontId="19" fillId="0" borderId="10" xfId="1" applyNumberFormat="1" applyFont="1" applyFill="1" applyBorder="1" applyAlignment="1">
      <alignment horizontal="center" vertical="center" wrapText="1"/>
    </xf>
    <xf numFmtId="165" fontId="19" fillId="0" borderId="10" xfId="1" applyNumberFormat="1" applyFont="1" applyFill="1" applyBorder="1" applyAlignment="1">
      <alignment horizontal="center" vertical="center" wrapText="1"/>
    </xf>
    <xf numFmtId="165" fontId="21" fillId="0" borderId="10" xfId="1" applyNumberFormat="1" applyFont="1" applyFill="1" applyBorder="1" applyAlignment="1">
      <alignment horizontal="center" vertical="center"/>
    </xf>
    <xf numFmtId="0" fontId="24" fillId="0" borderId="10" xfId="1" applyFont="1" applyFill="1" applyBorder="1" applyAlignment="1">
      <alignment horizontal="center" vertical="center" wrapText="1"/>
    </xf>
    <xf numFmtId="0" fontId="19" fillId="0" borderId="0" xfId="1" applyFont="1" applyFill="1" applyAlignment="1"/>
    <xf numFmtId="164" fontId="25" fillId="0" borderId="0" xfId="1" applyNumberFormat="1" applyFont="1" applyFill="1" applyAlignment="1">
      <alignment horizontal="right"/>
    </xf>
    <xf numFmtId="49" fontId="23" fillId="0" borderId="10" xfId="1" applyNumberFormat="1" applyFont="1" applyFill="1" applyBorder="1" applyAlignment="1" applyProtection="1">
      <alignment horizontal="center" vertical="center" wrapText="1"/>
    </xf>
    <xf numFmtId="0" fontId="19" fillId="0" borderId="10" xfId="1" applyFont="1" applyFill="1" applyBorder="1" applyAlignment="1">
      <alignment horizontal="center" vertical="center"/>
    </xf>
    <xf numFmtId="165" fontId="23" fillId="0" borderId="10" xfId="1" applyNumberFormat="1" applyFont="1" applyFill="1" applyBorder="1" applyAlignment="1">
      <alignment horizontal="center" vertical="center"/>
    </xf>
    <xf numFmtId="164" fontId="23" fillId="0" borderId="10" xfId="1" applyNumberFormat="1" applyFont="1" applyFill="1" applyBorder="1" applyAlignment="1">
      <alignment horizontal="center" vertical="center"/>
    </xf>
    <xf numFmtId="164" fontId="19" fillId="0" borderId="10" xfId="1" applyNumberFormat="1" applyFont="1" applyFill="1" applyBorder="1" applyAlignment="1">
      <alignment horizontal="center" vertical="center"/>
    </xf>
    <xf numFmtId="165" fontId="23" fillId="0" borderId="10" xfId="1" applyNumberFormat="1" applyFont="1" applyFill="1" applyBorder="1" applyAlignment="1">
      <alignment horizontal="center" vertical="center" wrapText="1"/>
    </xf>
    <xf numFmtId="0" fontId="23" fillId="0" borderId="10" xfId="1" applyFont="1" applyFill="1" applyBorder="1" applyAlignment="1">
      <alignment horizontal="center" vertical="center"/>
    </xf>
    <xf numFmtId="0" fontId="1" fillId="24" borderId="0" xfId="1" applyFont="1" applyFill="1" applyBorder="1"/>
    <xf numFmtId="0" fontId="19" fillId="0" borderId="10" xfId="1" applyNumberFormat="1" applyFont="1" applyFill="1" applyBorder="1" applyAlignment="1">
      <alignment horizontal="left" vertical="top" wrapText="1"/>
    </xf>
    <xf numFmtId="49" fontId="19" fillId="0" borderId="10" xfId="1" applyNumberFormat="1" applyFont="1" applyFill="1" applyBorder="1" applyAlignment="1">
      <alignment horizontal="center" vertical="center" wrapText="1"/>
    </xf>
    <xf numFmtId="164" fontId="19" fillId="0" borderId="10" xfId="1" applyNumberFormat="1" applyFont="1" applyFill="1" applyBorder="1" applyAlignment="1">
      <alignment horizontal="center" vertical="center" wrapText="1"/>
    </xf>
    <xf numFmtId="0" fontId="19" fillId="0" borderId="10" xfId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right"/>
    </xf>
    <xf numFmtId="0" fontId="1" fillId="0" borderId="0" xfId="1" applyAlignment="1">
      <alignment horizontal="right"/>
    </xf>
    <xf numFmtId="0" fontId="26" fillId="0" borderId="0" xfId="1" applyFont="1" applyFill="1" applyBorder="1" applyAlignment="1">
      <alignment horizontal="right"/>
    </xf>
    <xf numFmtId="0" fontId="1" fillId="0" borderId="0" xfId="1" applyAlignment="1"/>
    <xf numFmtId="0" fontId="19" fillId="0" borderId="10" xfId="1" applyFont="1" applyFill="1" applyBorder="1" applyAlignment="1">
      <alignment horizontal="left" vertical="center" wrapText="1"/>
    </xf>
    <xf numFmtId="2" fontId="19" fillId="0" borderId="0" xfId="1" applyNumberFormat="1" applyFont="1" applyFill="1" applyAlignment="1">
      <alignment wrapText="1"/>
    </xf>
    <xf numFmtId="164" fontId="0" fillId="0" borderId="0" xfId="0" applyNumberFormat="1"/>
    <xf numFmtId="164" fontId="21" fillId="0" borderId="10" xfId="1" applyNumberFormat="1" applyFont="1" applyFill="1" applyBorder="1" applyAlignment="1">
      <alignment horizontal="center" vertical="center"/>
    </xf>
    <xf numFmtId="0" fontId="21" fillId="0" borderId="10" xfId="1" applyFont="1" applyFill="1" applyBorder="1" applyAlignment="1">
      <alignment horizontal="left" vertical="center" wrapText="1"/>
    </xf>
    <xf numFmtId="2" fontId="19" fillId="0" borderId="10" xfId="1" applyNumberFormat="1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wrapText="1"/>
    </xf>
    <xf numFmtId="165" fontId="0" fillId="0" borderId="0" xfId="0" applyNumberFormat="1"/>
    <xf numFmtId="0" fontId="23" fillId="0" borderId="10" xfId="1" applyFont="1" applyFill="1" applyBorder="1" applyAlignment="1">
      <alignment vertical="center" wrapText="1"/>
    </xf>
    <xf numFmtId="2" fontId="21" fillId="0" borderId="10" xfId="1" applyNumberFormat="1" applyFont="1" applyFill="1" applyBorder="1" applyAlignment="1">
      <alignment vertical="center" wrapText="1"/>
    </xf>
    <xf numFmtId="2" fontId="19" fillId="0" borderId="10" xfId="1" applyNumberFormat="1" applyFont="1" applyFill="1" applyBorder="1" applyAlignment="1">
      <alignment vertical="center" wrapText="1"/>
    </xf>
    <xf numFmtId="0" fontId="21" fillId="0" borderId="10" xfId="1" applyFont="1" applyFill="1" applyBorder="1" applyAlignment="1">
      <alignment vertical="center" wrapText="1"/>
    </xf>
    <xf numFmtId="0" fontId="19" fillId="0" borderId="10" xfId="1" applyFont="1" applyFill="1" applyBorder="1" applyAlignment="1">
      <alignment vertical="center"/>
    </xf>
    <xf numFmtId="0" fontId="19" fillId="0" borderId="10" xfId="1" applyFont="1" applyFill="1" applyBorder="1" applyAlignment="1">
      <alignment vertical="center" wrapText="1"/>
    </xf>
    <xf numFmtId="0" fontId="21" fillId="0" borderId="10" xfId="38" applyNumberFormat="1" applyFont="1" applyFill="1" applyBorder="1" applyAlignment="1" applyProtection="1">
      <alignment vertical="center" wrapText="1"/>
    </xf>
    <xf numFmtId="0" fontId="23" fillId="0" borderId="10" xfId="1" applyFont="1" applyFill="1" applyBorder="1" applyAlignment="1">
      <alignment vertical="center"/>
    </xf>
    <xf numFmtId="0" fontId="23" fillId="0" borderId="10" xfId="1" applyNumberFormat="1" applyFont="1" applyFill="1" applyBorder="1" applyAlignment="1" applyProtection="1">
      <alignment vertical="center" wrapText="1"/>
    </xf>
    <xf numFmtId="0" fontId="21" fillId="0" borderId="10" xfId="39" applyNumberFormat="1" applyFont="1" applyFill="1" applyBorder="1" applyAlignment="1" applyProtection="1">
      <alignment horizontal="left" vertical="center" wrapText="1"/>
    </xf>
    <xf numFmtId="12" fontId="19" fillId="0" borderId="10" xfId="1" applyNumberFormat="1" applyFont="1" applyFill="1" applyBorder="1" applyAlignment="1">
      <alignment horizontal="left" vertical="center" wrapText="1"/>
    </xf>
    <xf numFmtId="0" fontId="21" fillId="0" borderId="10" xfId="1" applyNumberFormat="1" applyFont="1" applyFill="1" applyBorder="1" applyAlignment="1">
      <alignment horizontal="left" vertical="center" wrapText="1"/>
    </xf>
    <xf numFmtId="0" fontId="19" fillId="0" borderId="10" xfId="1" applyNumberFormat="1" applyFont="1" applyFill="1" applyBorder="1" applyAlignment="1">
      <alignment horizontal="left" vertical="center" wrapText="1"/>
    </xf>
    <xf numFmtId="0" fontId="24" fillId="0" borderId="10" xfId="1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2" fontId="19" fillId="0" borderId="10" xfId="0" applyNumberFormat="1" applyFont="1" applyFill="1" applyBorder="1" applyAlignment="1">
      <alignment vertical="center" wrapText="1"/>
    </xf>
    <xf numFmtId="0" fontId="19" fillId="0" borderId="10" xfId="39" applyNumberFormat="1" applyFont="1" applyFill="1" applyBorder="1" applyAlignment="1">
      <alignment horizontal="left" vertical="center" wrapText="1"/>
    </xf>
    <xf numFmtId="0" fontId="19" fillId="0" borderId="10" xfId="37" applyNumberFormat="1" applyFont="1" applyFill="1" applyBorder="1" applyAlignment="1">
      <alignment horizontal="left" vertical="center" wrapText="1"/>
    </xf>
    <xf numFmtId="49" fontId="19" fillId="0" borderId="10" xfId="39" applyNumberFormat="1" applyFont="1" applyFill="1" applyBorder="1" applyAlignment="1">
      <alignment horizontal="center" vertical="center" wrapText="1"/>
    </xf>
    <xf numFmtId="0" fontId="19" fillId="0" borderId="10" xfId="39" applyFont="1" applyFill="1" applyBorder="1" applyAlignment="1">
      <alignment horizontal="center" vertical="center" wrapText="1"/>
    </xf>
    <xf numFmtId="49" fontId="19" fillId="0" borderId="10" xfId="37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0" fillId="0" borderId="0" xfId="0" applyFill="1"/>
    <xf numFmtId="0" fontId="21" fillId="0" borderId="10" xfId="1" applyNumberFormat="1" applyFont="1" applyFill="1" applyBorder="1" applyAlignment="1" applyProtection="1">
      <alignment vertical="center" wrapText="1"/>
    </xf>
    <xf numFmtId="0" fontId="30" fillId="0" borderId="10" xfId="0" applyFont="1" applyBorder="1" applyAlignment="1">
      <alignment wrapText="1"/>
    </xf>
    <xf numFmtId="49" fontId="23" fillId="0" borderId="10" xfId="1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right" vertical="top"/>
    </xf>
    <xf numFmtId="0" fontId="31" fillId="0" borderId="10" xfId="0" applyNumberFormat="1" applyFont="1" applyFill="1" applyBorder="1" applyAlignment="1" applyProtection="1">
      <alignment wrapText="1"/>
    </xf>
    <xf numFmtId="2" fontId="21" fillId="0" borderId="10" xfId="1" applyNumberFormat="1" applyFont="1" applyFill="1" applyBorder="1" applyAlignment="1">
      <alignment horizontal="center" vertical="center" wrapText="1"/>
    </xf>
    <xf numFmtId="165" fontId="21" fillId="0" borderId="10" xfId="1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wrapText="1"/>
    </xf>
    <xf numFmtId="2" fontId="23" fillId="0" borderId="10" xfId="1" applyNumberFormat="1" applyFont="1" applyFill="1" applyBorder="1" applyAlignment="1">
      <alignment vertical="center" wrapText="1"/>
    </xf>
    <xf numFmtId="3" fontId="19" fillId="0" borderId="10" xfId="1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right"/>
    </xf>
    <xf numFmtId="0" fontId="27" fillId="0" borderId="0" xfId="1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1"/>
    <cellStyle name="Обычный_Лист1" xfId="38"/>
    <cellStyle name="Обычный_Прил №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81"/>
  <sheetViews>
    <sheetView tabSelected="1" zoomScaleNormal="100" workbookViewId="0">
      <selection activeCell="O20" sqref="O20"/>
    </sheetView>
  </sheetViews>
  <sheetFormatPr defaultRowHeight="15" x14ac:dyDescent="0.25"/>
  <cols>
    <col min="1" max="1" width="53" customWidth="1"/>
    <col min="2" max="2" width="8.28515625" customWidth="1"/>
    <col min="4" max="4" width="11.7109375" customWidth="1"/>
    <col min="6" max="6" width="11.140625" customWidth="1"/>
  </cols>
  <sheetData>
    <row r="1" spans="1:11" x14ac:dyDescent="0.25">
      <c r="F1" s="80" t="s">
        <v>210</v>
      </c>
    </row>
    <row r="2" spans="1:11" ht="15.75" x14ac:dyDescent="0.25">
      <c r="A2" s="5"/>
      <c r="B2" s="5"/>
      <c r="C2" s="5"/>
      <c r="D2" s="19"/>
      <c r="E2" s="33"/>
      <c r="F2" s="4" t="s">
        <v>0</v>
      </c>
      <c r="G2" s="5"/>
      <c r="H2" s="5"/>
      <c r="I2" s="5"/>
      <c r="J2" s="5"/>
      <c r="K2" s="5"/>
    </row>
    <row r="3" spans="1:11" ht="15.75" x14ac:dyDescent="0.25">
      <c r="A3" s="5"/>
      <c r="B3" s="5"/>
      <c r="C3" s="5"/>
      <c r="D3" s="19"/>
      <c r="E3" s="19"/>
      <c r="F3" s="3" t="s">
        <v>160</v>
      </c>
      <c r="G3" s="36"/>
      <c r="H3" s="5"/>
      <c r="I3" s="5"/>
      <c r="J3" s="5"/>
      <c r="K3" s="5"/>
    </row>
    <row r="4" spans="1:11" ht="15.75" x14ac:dyDescent="0.25">
      <c r="A4" s="5"/>
      <c r="B4" s="5"/>
      <c r="C4" s="5"/>
      <c r="D4" s="19"/>
      <c r="E4" s="19"/>
      <c r="F4" s="3" t="s">
        <v>161</v>
      </c>
      <c r="G4" s="34"/>
      <c r="H4" s="5"/>
      <c r="I4" s="5"/>
      <c r="J4" s="5"/>
      <c r="K4" s="5"/>
    </row>
    <row r="5" spans="1:11" ht="15.75" x14ac:dyDescent="0.25">
      <c r="A5" s="5"/>
      <c r="B5" s="5"/>
      <c r="C5" s="5"/>
      <c r="D5" s="35"/>
      <c r="E5" s="35"/>
      <c r="F5" s="73" t="s">
        <v>1</v>
      </c>
      <c r="G5" s="36"/>
      <c r="H5" s="5"/>
      <c r="I5" s="5"/>
      <c r="J5" s="5"/>
      <c r="K5" s="5"/>
    </row>
    <row r="6" spans="1:11" ht="15.75" x14ac:dyDescent="0.25">
      <c r="F6" s="3" t="s">
        <v>211</v>
      </c>
    </row>
    <row r="7" spans="1:11" ht="15.75" x14ac:dyDescent="0.25">
      <c r="A7" s="81" t="s">
        <v>2</v>
      </c>
      <c r="B7" s="81"/>
      <c r="C7" s="81"/>
      <c r="D7" s="81"/>
      <c r="E7" s="81"/>
      <c r="F7" s="81"/>
      <c r="G7" s="5"/>
      <c r="H7" s="5"/>
      <c r="I7" s="5"/>
      <c r="J7" s="5"/>
      <c r="K7" s="5"/>
    </row>
    <row r="8" spans="1:11" ht="15.75" x14ac:dyDescent="0.25">
      <c r="A8" s="81" t="s">
        <v>3</v>
      </c>
      <c r="B8" s="81"/>
      <c r="C8" s="81"/>
      <c r="D8" s="81"/>
      <c r="E8" s="81"/>
      <c r="F8" s="81"/>
      <c r="G8" s="5"/>
      <c r="H8" s="5"/>
      <c r="I8" s="5"/>
      <c r="J8" s="5"/>
      <c r="K8" s="5"/>
    </row>
    <row r="9" spans="1:11" ht="15.75" x14ac:dyDescent="0.25">
      <c r="A9" s="81" t="s">
        <v>4</v>
      </c>
      <c r="B9" s="81"/>
      <c r="C9" s="81"/>
      <c r="D9" s="81"/>
      <c r="E9" s="81"/>
      <c r="F9" s="81"/>
      <c r="G9" s="5"/>
      <c r="H9" s="5"/>
      <c r="I9" s="5"/>
      <c r="J9" s="5"/>
      <c r="K9" s="5"/>
    </row>
    <row r="10" spans="1:11" ht="15.75" x14ac:dyDescent="0.25">
      <c r="A10" s="82" t="s">
        <v>83</v>
      </c>
      <c r="B10" s="82"/>
      <c r="C10" s="82"/>
      <c r="D10" s="82"/>
      <c r="E10" s="82"/>
      <c r="F10" s="82"/>
      <c r="G10" s="5"/>
      <c r="H10" s="5"/>
      <c r="I10" s="5"/>
      <c r="J10" s="5"/>
      <c r="K10" s="5"/>
    </row>
    <row r="11" spans="1:11" x14ac:dyDescent="0.25">
      <c r="A11" s="19"/>
      <c r="B11" s="5"/>
      <c r="C11" s="5"/>
      <c r="D11" s="5"/>
      <c r="E11" s="5"/>
      <c r="F11" s="20" t="s">
        <v>5</v>
      </c>
      <c r="G11" s="5"/>
      <c r="H11" s="5"/>
      <c r="I11" s="5"/>
      <c r="J11" s="5"/>
      <c r="K11" s="5"/>
    </row>
    <row r="12" spans="1:11" ht="25.5" x14ac:dyDescent="0.25">
      <c r="A12" s="32" t="s">
        <v>6</v>
      </c>
      <c r="B12" s="30" t="s">
        <v>7</v>
      </c>
      <c r="C12" s="30" t="s">
        <v>8</v>
      </c>
      <c r="D12" s="30" t="s">
        <v>9</v>
      </c>
      <c r="E12" s="30" t="s">
        <v>10</v>
      </c>
      <c r="F12" s="31" t="s">
        <v>11</v>
      </c>
      <c r="G12" s="5"/>
      <c r="H12" s="5"/>
      <c r="I12" s="5"/>
      <c r="J12" s="5"/>
      <c r="K12" s="5"/>
    </row>
    <row r="13" spans="1:11" x14ac:dyDescent="0.25">
      <c r="A13" s="47" t="s">
        <v>12</v>
      </c>
      <c r="B13" s="11" t="s">
        <v>13</v>
      </c>
      <c r="C13" s="21"/>
      <c r="D13" s="22"/>
      <c r="E13" s="22"/>
      <c r="F13" s="23">
        <f>F14+F21+F37+F42+F32</f>
        <v>6618.1999999999989</v>
      </c>
      <c r="G13" s="6"/>
      <c r="H13" s="6"/>
      <c r="I13" s="6"/>
      <c r="J13" s="6"/>
      <c r="K13" s="6"/>
    </row>
    <row r="14" spans="1:11" ht="27" x14ac:dyDescent="0.25">
      <c r="A14" s="48" t="s">
        <v>14</v>
      </c>
      <c r="B14" s="13" t="s">
        <v>13</v>
      </c>
      <c r="C14" s="13" t="s">
        <v>15</v>
      </c>
      <c r="D14" s="13"/>
      <c r="E14" s="13"/>
      <c r="F14" s="17">
        <f>F15</f>
        <v>1092.5999999999999</v>
      </c>
      <c r="G14" s="7"/>
      <c r="H14" s="2"/>
      <c r="I14" s="7"/>
      <c r="J14" s="7"/>
      <c r="K14" s="7"/>
    </row>
    <row r="15" spans="1:11" x14ac:dyDescent="0.25">
      <c r="A15" s="49" t="s">
        <v>16</v>
      </c>
      <c r="B15" s="10" t="s">
        <v>13</v>
      </c>
      <c r="C15" s="10" t="s">
        <v>15</v>
      </c>
      <c r="D15" s="10" t="s">
        <v>128</v>
      </c>
      <c r="E15" s="10"/>
      <c r="F15" s="14">
        <f>F16</f>
        <v>1092.5999999999999</v>
      </c>
      <c r="G15" s="5"/>
      <c r="H15" s="5"/>
      <c r="I15" s="1"/>
      <c r="J15" s="5"/>
      <c r="K15" s="5"/>
    </row>
    <row r="16" spans="1:11" ht="25.5" x14ac:dyDescent="0.25">
      <c r="A16" s="49" t="s">
        <v>17</v>
      </c>
      <c r="B16" s="10" t="s">
        <v>13</v>
      </c>
      <c r="C16" s="10" t="s">
        <v>15</v>
      </c>
      <c r="D16" s="10" t="s">
        <v>135</v>
      </c>
      <c r="E16" s="10"/>
      <c r="F16" s="14">
        <f>F17+F19</f>
        <v>1092.5999999999999</v>
      </c>
    </row>
    <row r="17" spans="1:10" ht="25.5" x14ac:dyDescent="0.25">
      <c r="A17" s="49" t="s">
        <v>18</v>
      </c>
      <c r="B17" s="10" t="s">
        <v>13</v>
      </c>
      <c r="C17" s="10" t="s">
        <v>15</v>
      </c>
      <c r="D17" s="10" t="s">
        <v>136</v>
      </c>
      <c r="E17" s="10"/>
      <c r="F17" s="14">
        <f>F18</f>
        <v>1072.5999999999999</v>
      </c>
    </row>
    <row r="18" spans="1:10" ht="51" x14ac:dyDescent="0.25">
      <c r="A18" s="49" t="s">
        <v>19</v>
      </c>
      <c r="B18" s="10" t="s">
        <v>13</v>
      </c>
      <c r="C18" s="10" t="s">
        <v>15</v>
      </c>
      <c r="D18" s="10" t="s">
        <v>136</v>
      </c>
      <c r="E18" s="10" t="s">
        <v>20</v>
      </c>
      <c r="F18" s="14">
        <v>1072.5999999999999</v>
      </c>
      <c r="H18" s="46"/>
      <c r="I18" s="46"/>
    </row>
    <row r="19" spans="1:10" ht="51" x14ac:dyDescent="0.25">
      <c r="A19" s="52" t="s">
        <v>134</v>
      </c>
      <c r="B19" s="15" t="s">
        <v>13</v>
      </c>
      <c r="C19" s="10" t="s">
        <v>15</v>
      </c>
      <c r="D19" s="10" t="s">
        <v>137</v>
      </c>
      <c r="E19" s="10"/>
      <c r="F19" s="16">
        <f>F20</f>
        <v>20</v>
      </c>
      <c r="H19" s="46"/>
      <c r="I19" s="46"/>
    </row>
    <row r="20" spans="1:10" ht="51" x14ac:dyDescent="0.25">
      <c r="A20" s="37" t="s">
        <v>26</v>
      </c>
      <c r="B20" s="15" t="s">
        <v>13</v>
      </c>
      <c r="C20" s="10" t="s">
        <v>15</v>
      </c>
      <c r="D20" s="10" t="s">
        <v>137</v>
      </c>
      <c r="E20" s="10" t="s">
        <v>20</v>
      </c>
      <c r="F20" s="16">
        <v>20</v>
      </c>
      <c r="H20" s="46"/>
      <c r="I20" s="46"/>
    </row>
    <row r="21" spans="1:10" ht="45" customHeight="1" x14ac:dyDescent="0.25">
      <c r="A21" s="50" t="s">
        <v>21</v>
      </c>
      <c r="B21" s="13" t="s">
        <v>13</v>
      </c>
      <c r="C21" s="13" t="s">
        <v>22</v>
      </c>
      <c r="D21" s="13"/>
      <c r="E21" s="13"/>
      <c r="F21" s="17">
        <f>F22</f>
        <v>3962.8</v>
      </c>
      <c r="I21" s="46"/>
    </row>
    <row r="22" spans="1:10" ht="25.5" x14ac:dyDescent="0.25">
      <c r="A22" s="37" t="s">
        <v>23</v>
      </c>
      <c r="B22" s="15" t="s">
        <v>13</v>
      </c>
      <c r="C22" s="15" t="s">
        <v>22</v>
      </c>
      <c r="D22" s="10" t="s">
        <v>113</v>
      </c>
      <c r="E22" s="15"/>
      <c r="F22" s="16">
        <f>F23</f>
        <v>3962.8</v>
      </c>
      <c r="I22" s="46"/>
      <c r="J22" s="46"/>
    </row>
    <row r="23" spans="1:10" ht="38.25" x14ac:dyDescent="0.25">
      <c r="A23" s="37" t="s">
        <v>24</v>
      </c>
      <c r="B23" s="15" t="s">
        <v>13</v>
      </c>
      <c r="C23" s="15" t="s">
        <v>22</v>
      </c>
      <c r="D23" s="10" t="s">
        <v>112</v>
      </c>
      <c r="E23" s="15"/>
      <c r="F23" s="16">
        <f>F24</f>
        <v>3962.8</v>
      </c>
    </row>
    <row r="24" spans="1:10" ht="26.25" x14ac:dyDescent="0.25">
      <c r="A24" s="45" t="s">
        <v>153</v>
      </c>
      <c r="B24" s="15" t="s">
        <v>13</v>
      </c>
      <c r="C24" s="15" t="s">
        <v>22</v>
      </c>
      <c r="D24" s="10" t="s">
        <v>154</v>
      </c>
      <c r="E24" s="15"/>
      <c r="F24" s="16">
        <f>F25+F27+F30</f>
        <v>3962.8</v>
      </c>
    </row>
    <row r="25" spans="1:10" ht="25.5" x14ac:dyDescent="0.25">
      <c r="A25" s="37" t="s">
        <v>25</v>
      </c>
      <c r="B25" s="15" t="s">
        <v>13</v>
      </c>
      <c r="C25" s="15" t="s">
        <v>22</v>
      </c>
      <c r="D25" s="10" t="s">
        <v>155</v>
      </c>
      <c r="E25" s="15"/>
      <c r="F25" s="16">
        <f>F26</f>
        <v>3576.8</v>
      </c>
      <c r="I25" s="46"/>
    </row>
    <row r="26" spans="1:10" ht="51" x14ac:dyDescent="0.25">
      <c r="A26" s="37" t="s">
        <v>26</v>
      </c>
      <c r="B26" s="15" t="s">
        <v>13</v>
      </c>
      <c r="C26" s="15" t="s">
        <v>22</v>
      </c>
      <c r="D26" s="10" t="s">
        <v>155</v>
      </c>
      <c r="E26" s="10" t="s">
        <v>20</v>
      </c>
      <c r="F26" s="16">
        <v>3576.8</v>
      </c>
      <c r="H26" s="46"/>
      <c r="I26" s="46"/>
    </row>
    <row r="27" spans="1:10" ht="25.5" x14ac:dyDescent="0.25">
      <c r="A27" s="37" t="s">
        <v>27</v>
      </c>
      <c r="B27" s="15" t="s">
        <v>13</v>
      </c>
      <c r="C27" s="15" t="s">
        <v>22</v>
      </c>
      <c r="D27" s="10" t="s">
        <v>156</v>
      </c>
      <c r="E27" s="10"/>
      <c r="F27" s="16">
        <f>F28+F29</f>
        <v>276</v>
      </c>
    </row>
    <row r="28" spans="1:10" ht="25.5" x14ac:dyDescent="0.25">
      <c r="A28" s="49" t="s">
        <v>28</v>
      </c>
      <c r="B28" s="15" t="s">
        <v>13</v>
      </c>
      <c r="C28" s="15" t="s">
        <v>22</v>
      </c>
      <c r="D28" s="10" t="s">
        <v>156</v>
      </c>
      <c r="E28" s="10" t="s">
        <v>29</v>
      </c>
      <c r="F28" s="16">
        <v>271</v>
      </c>
    </row>
    <row r="29" spans="1:10" x14ac:dyDescent="0.25">
      <c r="A29" s="51" t="s">
        <v>30</v>
      </c>
      <c r="B29" s="15" t="s">
        <v>13</v>
      </c>
      <c r="C29" s="15" t="s">
        <v>22</v>
      </c>
      <c r="D29" s="10" t="s">
        <v>156</v>
      </c>
      <c r="E29" s="10" t="s">
        <v>31</v>
      </c>
      <c r="F29" s="16">
        <v>5</v>
      </c>
    </row>
    <row r="30" spans="1:10" ht="51" x14ac:dyDescent="0.25">
      <c r="A30" s="52" t="s">
        <v>134</v>
      </c>
      <c r="B30" s="15" t="s">
        <v>13</v>
      </c>
      <c r="C30" s="10" t="s">
        <v>22</v>
      </c>
      <c r="D30" s="10" t="s">
        <v>157</v>
      </c>
      <c r="E30" s="10"/>
      <c r="F30" s="16">
        <f>F31</f>
        <v>110</v>
      </c>
      <c r="H30" s="46"/>
      <c r="I30" s="46"/>
    </row>
    <row r="31" spans="1:10" ht="51" x14ac:dyDescent="0.25">
      <c r="A31" s="37" t="s">
        <v>26</v>
      </c>
      <c r="B31" s="15" t="s">
        <v>13</v>
      </c>
      <c r="C31" s="10" t="s">
        <v>22</v>
      </c>
      <c r="D31" s="10" t="s">
        <v>157</v>
      </c>
      <c r="E31" s="10" t="s">
        <v>20</v>
      </c>
      <c r="F31" s="16">
        <v>110</v>
      </c>
      <c r="H31" s="46"/>
      <c r="I31" s="46"/>
    </row>
    <row r="32" spans="1:10" ht="40.5" x14ac:dyDescent="0.25">
      <c r="A32" s="41" t="s">
        <v>173</v>
      </c>
      <c r="B32" s="75" t="s">
        <v>13</v>
      </c>
      <c r="C32" s="13" t="s">
        <v>174</v>
      </c>
      <c r="D32" s="10"/>
      <c r="E32" s="10"/>
      <c r="F32" s="76">
        <f>F33</f>
        <v>129.4</v>
      </c>
      <c r="H32" s="46"/>
      <c r="I32" s="46"/>
    </row>
    <row r="33" spans="1:38" x14ac:dyDescent="0.25">
      <c r="A33" s="49" t="s">
        <v>16</v>
      </c>
      <c r="B33" s="10" t="s">
        <v>13</v>
      </c>
      <c r="C33" s="10" t="s">
        <v>174</v>
      </c>
      <c r="D33" s="10" t="s">
        <v>128</v>
      </c>
      <c r="E33" s="10"/>
      <c r="F33" s="16">
        <f>F34</f>
        <v>129.4</v>
      </c>
      <c r="H33" s="46"/>
      <c r="I33" s="46"/>
    </row>
    <row r="34" spans="1:38" x14ac:dyDescent="0.25">
      <c r="A34" s="37" t="s">
        <v>34</v>
      </c>
      <c r="B34" s="10" t="s">
        <v>13</v>
      </c>
      <c r="C34" s="10" t="s">
        <v>174</v>
      </c>
      <c r="D34" s="10" t="s">
        <v>129</v>
      </c>
      <c r="E34" s="10"/>
      <c r="F34" s="16">
        <f>F35</f>
        <v>129.4</v>
      </c>
      <c r="H34" s="46"/>
      <c r="I34" s="46"/>
    </row>
    <row r="35" spans="1:38" ht="51" x14ac:dyDescent="0.25">
      <c r="A35" s="37" t="s">
        <v>175</v>
      </c>
      <c r="B35" s="10" t="s">
        <v>13</v>
      </c>
      <c r="C35" s="10" t="s">
        <v>174</v>
      </c>
      <c r="D35" s="10" t="s">
        <v>177</v>
      </c>
      <c r="E35" s="10"/>
      <c r="F35" s="16">
        <f>F36</f>
        <v>129.4</v>
      </c>
      <c r="H35" s="46"/>
      <c r="I35" s="46"/>
    </row>
    <row r="36" spans="1:38" x14ac:dyDescent="0.25">
      <c r="A36" s="37" t="s">
        <v>176</v>
      </c>
      <c r="B36" s="10" t="s">
        <v>13</v>
      </c>
      <c r="C36" s="10" t="s">
        <v>174</v>
      </c>
      <c r="D36" s="10" t="s">
        <v>177</v>
      </c>
      <c r="E36" s="10" t="s">
        <v>48</v>
      </c>
      <c r="F36" s="16">
        <v>129.4</v>
      </c>
      <c r="H36" s="46"/>
      <c r="I36" s="46"/>
    </row>
    <row r="37" spans="1:38" x14ac:dyDescent="0.25">
      <c r="A37" s="53" t="s">
        <v>32</v>
      </c>
      <c r="B37" s="13" t="s">
        <v>13</v>
      </c>
      <c r="C37" s="13" t="s">
        <v>33</v>
      </c>
      <c r="D37" s="13"/>
      <c r="E37" s="13"/>
      <c r="F37" s="17">
        <v>50</v>
      </c>
      <c r="G37" s="5"/>
      <c r="H37" s="38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x14ac:dyDescent="0.25">
      <c r="A38" s="49" t="s">
        <v>16</v>
      </c>
      <c r="B38" s="10" t="s">
        <v>13</v>
      </c>
      <c r="C38" s="10" t="s">
        <v>33</v>
      </c>
      <c r="D38" s="10" t="s">
        <v>128</v>
      </c>
      <c r="E38" s="10"/>
      <c r="F38" s="14">
        <v>50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38" x14ac:dyDescent="0.25">
      <c r="A39" s="49" t="s">
        <v>34</v>
      </c>
      <c r="B39" s="10" t="s">
        <v>13</v>
      </c>
      <c r="C39" s="10" t="s">
        <v>33</v>
      </c>
      <c r="D39" s="10" t="s">
        <v>129</v>
      </c>
      <c r="E39" s="10"/>
      <c r="F39" s="14">
        <v>50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</row>
    <row r="40" spans="1:38" x14ac:dyDescent="0.25">
      <c r="A40" s="49" t="s">
        <v>35</v>
      </c>
      <c r="B40" s="10" t="s">
        <v>13</v>
      </c>
      <c r="C40" s="10" t="s">
        <v>33</v>
      </c>
      <c r="D40" s="10" t="s">
        <v>130</v>
      </c>
      <c r="E40" s="10"/>
      <c r="F40" s="14">
        <v>50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</row>
    <row r="41" spans="1:38" x14ac:dyDescent="0.25">
      <c r="A41" s="37" t="s">
        <v>30</v>
      </c>
      <c r="B41" s="10" t="s">
        <v>13</v>
      </c>
      <c r="C41" s="10" t="s">
        <v>33</v>
      </c>
      <c r="D41" s="10" t="s">
        <v>130</v>
      </c>
      <c r="E41" s="10" t="s">
        <v>31</v>
      </c>
      <c r="F41" s="14">
        <v>50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</row>
    <row r="42" spans="1:38" x14ac:dyDescent="0.25">
      <c r="A42" s="54" t="s">
        <v>36</v>
      </c>
      <c r="B42" s="11" t="s">
        <v>13</v>
      </c>
      <c r="C42" s="11" t="s">
        <v>37</v>
      </c>
      <c r="D42" s="11"/>
      <c r="E42" s="11"/>
      <c r="F42" s="24">
        <f>F43+F48+F51+F67</f>
        <v>1383.4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</row>
    <row r="43" spans="1:38" ht="25.5" x14ac:dyDescent="0.25">
      <c r="A43" s="37" t="s">
        <v>23</v>
      </c>
      <c r="B43" s="10" t="s">
        <v>13</v>
      </c>
      <c r="C43" s="10" t="s">
        <v>37</v>
      </c>
      <c r="D43" s="10" t="s">
        <v>113</v>
      </c>
      <c r="E43" s="10"/>
      <c r="F43" s="25">
        <f>F44</f>
        <v>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</row>
    <row r="44" spans="1:38" ht="38.25" x14ac:dyDescent="0.25">
      <c r="A44" s="37" t="s">
        <v>24</v>
      </c>
      <c r="B44" s="10" t="s">
        <v>13</v>
      </c>
      <c r="C44" s="10" t="s">
        <v>37</v>
      </c>
      <c r="D44" s="10" t="s">
        <v>112</v>
      </c>
      <c r="E44" s="10"/>
      <c r="F44" s="25">
        <f>F46</f>
        <v>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</row>
    <row r="45" spans="1:38" ht="38.25" x14ac:dyDescent="0.25">
      <c r="A45" s="29" t="s">
        <v>201</v>
      </c>
      <c r="B45" s="10" t="s">
        <v>13</v>
      </c>
      <c r="C45" s="10" t="s">
        <v>37</v>
      </c>
      <c r="D45" s="10" t="s">
        <v>158</v>
      </c>
      <c r="E45" s="10"/>
      <c r="F45" s="25">
        <f>F46</f>
        <v>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</row>
    <row r="46" spans="1:38" ht="89.25" x14ac:dyDescent="0.25">
      <c r="A46" s="52" t="s">
        <v>127</v>
      </c>
      <c r="B46" s="10" t="s">
        <v>13</v>
      </c>
      <c r="C46" s="10" t="s">
        <v>37</v>
      </c>
      <c r="D46" s="10" t="s">
        <v>159</v>
      </c>
      <c r="E46" s="10"/>
      <c r="F46" s="25">
        <f>F47</f>
        <v>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1:38" ht="25.5" x14ac:dyDescent="0.25">
      <c r="A47" s="49" t="s">
        <v>28</v>
      </c>
      <c r="B47" s="10" t="s">
        <v>13</v>
      </c>
      <c r="C47" s="10" t="s">
        <v>37</v>
      </c>
      <c r="D47" s="10" t="s">
        <v>159</v>
      </c>
      <c r="E47" s="10" t="s">
        <v>29</v>
      </c>
      <c r="F47" s="25">
        <v>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1:38" ht="38.25" x14ac:dyDescent="0.25">
      <c r="A48" s="49" t="s">
        <v>74</v>
      </c>
      <c r="B48" s="15" t="s">
        <v>13</v>
      </c>
      <c r="C48" s="10" t="s">
        <v>37</v>
      </c>
      <c r="D48" s="10" t="s">
        <v>131</v>
      </c>
      <c r="E48" s="10"/>
      <c r="F48" s="25">
        <f>F49</f>
        <v>219.9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</row>
    <row r="49" spans="1:38" x14ac:dyDescent="0.25">
      <c r="A49" s="49" t="s">
        <v>38</v>
      </c>
      <c r="B49" s="15" t="s">
        <v>13</v>
      </c>
      <c r="C49" s="10" t="s">
        <v>37</v>
      </c>
      <c r="D49" s="10" t="s">
        <v>132</v>
      </c>
      <c r="E49" s="10"/>
      <c r="F49" s="25">
        <f>F50</f>
        <v>219.9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</row>
    <row r="50" spans="1:38" ht="25.5" x14ac:dyDescent="0.25">
      <c r="A50" s="49" t="s">
        <v>28</v>
      </c>
      <c r="B50" s="15" t="s">
        <v>13</v>
      </c>
      <c r="C50" s="10" t="s">
        <v>37</v>
      </c>
      <c r="D50" s="10" t="s">
        <v>132</v>
      </c>
      <c r="E50" s="10" t="s">
        <v>29</v>
      </c>
      <c r="F50" s="25">
        <v>219.9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</row>
    <row r="51" spans="1:38" ht="25.5" x14ac:dyDescent="0.25">
      <c r="A51" s="49" t="s">
        <v>149</v>
      </c>
      <c r="B51" s="15" t="s">
        <v>13</v>
      </c>
      <c r="C51" s="10" t="s">
        <v>37</v>
      </c>
      <c r="D51" s="10" t="s">
        <v>133</v>
      </c>
      <c r="E51" s="10"/>
      <c r="F51" s="25">
        <f>F52+F60</f>
        <v>1089.5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</row>
    <row r="52" spans="1:38" ht="25.5" x14ac:dyDescent="0.25">
      <c r="A52" s="49" t="s">
        <v>183</v>
      </c>
      <c r="B52" s="15" t="s">
        <v>13</v>
      </c>
      <c r="C52" s="10" t="s">
        <v>37</v>
      </c>
      <c r="D52" s="10" t="s">
        <v>199</v>
      </c>
      <c r="E52" s="10"/>
      <c r="F52" s="25">
        <f>F53+F58</f>
        <v>986.5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</row>
    <row r="53" spans="1:38" ht="38.25" x14ac:dyDescent="0.25">
      <c r="A53" s="49" t="s">
        <v>184</v>
      </c>
      <c r="B53" s="15" t="s">
        <v>13</v>
      </c>
      <c r="C53" s="10" t="s">
        <v>37</v>
      </c>
      <c r="D53" s="10" t="s">
        <v>194</v>
      </c>
      <c r="E53" s="10"/>
      <c r="F53" s="25">
        <f>F56+F54</f>
        <v>836.5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</row>
    <row r="54" spans="1:38" ht="38.25" x14ac:dyDescent="0.25">
      <c r="A54" s="49" t="s">
        <v>79</v>
      </c>
      <c r="B54" s="15" t="s">
        <v>13</v>
      </c>
      <c r="C54" s="10" t="s">
        <v>37</v>
      </c>
      <c r="D54" s="10" t="s">
        <v>197</v>
      </c>
      <c r="E54" s="10"/>
      <c r="F54" s="25">
        <f>F55</f>
        <v>673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</row>
    <row r="55" spans="1:38" ht="25.5" x14ac:dyDescent="0.25">
      <c r="A55" s="49" t="s">
        <v>28</v>
      </c>
      <c r="B55" s="15" t="s">
        <v>13</v>
      </c>
      <c r="C55" s="10" t="s">
        <v>37</v>
      </c>
      <c r="D55" s="10" t="s">
        <v>197</v>
      </c>
      <c r="E55" s="10" t="s">
        <v>29</v>
      </c>
      <c r="F55" s="25">
        <v>673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</row>
    <row r="56" spans="1:38" ht="51" x14ac:dyDescent="0.25">
      <c r="A56" s="49" t="s">
        <v>151</v>
      </c>
      <c r="B56" s="15" t="s">
        <v>13</v>
      </c>
      <c r="C56" s="10" t="s">
        <v>37</v>
      </c>
      <c r="D56" s="10" t="s">
        <v>195</v>
      </c>
      <c r="E56" s="10"/>
      <c r="F56" s="25">
        <f>F57</f>
        <v>163.5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</row>
    <row r="57" spans="1:38" ht="25.5" x14ac:dyDescent="0.25">
      <c r="A57" s="49" t="s">
        <v>28</v>
      </c>
      <c r="B57" s="15" t="s">
        <v>13</v>
      </c>
      <c r="C57" s="10" t="s">
        <v>37</v>
      </c>
      <c r="D57" s="10" t="s">
        <v>195</v>
      </c>
      <c r="E57" s="10" t="s">
        <v>29</v>
      </c>
      <c r="F57" s="25">
        <v>163.5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</row>
    <row r="58" spans="1:38" ht="25.5" x14ac:dyDescent="0.25">
      <c r="A58" s="49" t="s">
        <v>192</v>
      </c>
      <c r="B58" s="15" t="s">
        <v>13</v>
      </c>
      <c r="C58" s="10" t="s">
        <v>37</v>
      </c>
      <c r="D58" s="10" t="s">
        <v>200</v>
      </c>
      <c r="E58" s="10"/>
      <c r="F58" s="25">
        <f>F59</f>
        <v>150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</row>
    <row r="59" spans="1:38" ht="25.5" x14ac:dyDescent="0.25">
      <c r="A59" s="49" t="s">
        <v>28</v>
      </c>
      <c r="B59" s="15" t="s">
        <v>13</v>
      </c>
      <c r="C59" s="10" t="s">
        <v>37</v>
      </c>
      <c r="D59" s="10" t="s">
        <v>200</v>
      </c>
      <c r="E59" s="10" t="s">
        <v>29</v>
      </c>
      <c r="F59" s="25">
        <v>150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</row>
    <row r="60" spans="1:38" ht="25.5" x14ac:dyDescent="0.25">
      <c r="A60" s="49" t="s">
        <v>196</v>
      </c>
      <c r="B60" s="15" t="s">
        <v>13</v>
      </c>
      <c r="C60" s="10" t="s">
        <v>37</v>
      </c>
      <c r="D60" s="10" t="s">
        <v>198</v>
      </c>
      <c r="E60" s="10"/>
      <c r="F60" s="25">
        <f>F61+F63+F65</f>
        <v>103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</row>
    <row r="61" spans="1:38" ht="25.5" x14ac:dyDescent="0.25">
      <c r="A61" s="49" t="s">
        <v>206</v>
      </c>
      <c r="B61" s="15" t="s">
        <v>13</v>
      </c>
      <c r="C61" s="10" t="s">
        <v>37</v>
      </c>
      <c r="D61" s="10" t="s">
        <v>191</v>
      </c>
      <c r="E61" s="10"/>
      <c r="F61" s="25">
        <f>F62</f>
        <v>80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</row>
    <row r="62" spans="1:38" ht="25.5" x14ac:dyDescent="0.25">
      <c r="A62" s="49" t="s">
        <v>28</v>
      </c>
      <c r="B62" s="15" t="s">
        <v>13</v>
      </c>
      <c r="C62" s="10" t="s">
        <v>37</v>
      </c>
      <c r="D62" s="10" t="s">
        <v>191</v>
      </c>
      <c r="E62" s="10" t="s">
        <v>29</v>
      </c>
      <c r="F62" s="25">
        <v>80</v>
      </c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</row>
    <row r="63" spans="1:38" ht="25.5" x14ac:dyDescent="0.25">
      <c r="A63" s="49" t="s">
        <v>207</v>
      </c>
      <c r="B63" s="15" t="s">
        <v>13</v>
      </c>
      <c r="C63" s="10" t="s">
        <v>37</v>
      </c>
      <c r="D63" s="10" t="s">
        <v>193</v>
      </c>
      <c r="E63" s="10"/>
      <c r="F63" s="25">
        <f>F64</f>
        <v>3</v>
      </c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</row>
    <row r="64" spans="1:38" ht="25.5" x14ac:dyDescent="0.25">
      <c r="A64" s="49" t="s">
        <v>28</v>
      </c>
      <c r="B64" s="15" t="s">
        <v>13</v>
      </c>
      <c r="C64" s="10" t="s">
        <v>37</v>
      </c>
      <c r="D64" s="10" t="s">
        <v>193</v>
      </c>
      <c r="E64" s="10" t="s">
        <v>29</v>
      </c>
      <c r="F64" s="25">
        <v>3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</row>
    <row r="65" spans="1:38" ht="25.5" x14ac:dyDescent="0.25">
      <c r="A65" s="49" t="s">
        <v>208</v>
      </c>
      <c r="B65" s="15" t="s">
        <v>13</v>
      </c>
      <c r="C65" s="10" t="s">
        <v>37</v>
      </c>
      <c r="D65" s="10" t="s">
        <v>209</v>
      </c>
      <c r="E65" s="10"/>
      <c r="F65" s="25">
        <f>F66</f>
        <v>20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</row>
    <row r="66" spans="1:38" ht="25.5" x14ac:dyDescent="0.25">
      <c r="A66" s="49" t="s">
        <v>28</v>
      </c>
      <c r="B66" s="15" t="s">
        <v>13</v>
      </c>
      <c r="C66" s="10" t="s">
        <v>37</v>
      </c>
      <c r="D66" s="10" t="s">
        <v>209</v>
      </c>
      <c r="E66" s="10" t="s">
        <v>29</v>
      </c>
      <c r="F66" s="25">
        <v>20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</row>
    <row r="67" spans="1:38" ht="25.5" x14ac:dyDescent="0.25">
      <c r="A67" s="49" t="s">
        <v>203</v>
      </c>
      <c r="B67" s="15" t="s">
        <v>13</v>
      </c>
      <c r="C67" s="10" t="s">
        <v>37</v>
      </c>
      <c r="D67" s="10" t="s">
        <v>185</v>
      </c>
      <c r="E67" s="10"/>
      <c r="F67" s="25">
        <f>F68</f>
        <v>70</v>
      </c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</row>
    <row r="68" spans="1:38" ht="25.5" x14ac:dyDescent="0.25">
      <c r="A68" s="49" t="s">
        <v>186</v>
      </c>
      <c r="B68" s="15" t="s">
        <v>13</v>
      </c>
      <c r="C68" s="10" t="s">
        <v>37</v>
      </c>
      <c r="D68" s="10" t="s">
        <v>187</v>
      </c>
      <c r="E68" s="10"/>
      <c r="F68" s="25">
        <f>F69+F71+F73</f>
        <v>70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</row>
    <row r="69" spans="1:38" ht="25.5" x14ac:dyDescent="0.25">
      <c r="A69" s="49" t="s">
        <v>188</v>
      </c>
      <c r="B69" s="15" t="s">
        <v>13</v>
      </c>
      <c r="C69" s="10" t="s">
        <v>37</v>
      </c>
      <c r="D69" s="10" t="s">
        <v>190</v>
      </c>
      <c r="E69" s="10"/>
      <c r="F69" s="25">
        <f>F70</f>
        <v>30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</row>
    <row r="70" spans="1:38" ht="25.5" x14ac:dyDescent="0.25">
      <c r="A70" s="49" t="s">
        <v>28</v>
      </c>
      <c r="B70" s="15" t="s">
        <v>13</v>
      </c>
      <c r="C70" s="10" t="s">
        <v>37</v>
      </c>
      <c r="D70" s="10" t="s">
        <v>190</v>
      </c>
      <c r="E70" s="10" t="s">
        <v>29</v>
      </c>
      <c r="F70" s="25">
        <v>30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</row>
    <row r="71" spans="1:38" ht="25.5" x14ac:dyDescent="0.25">
      <c r="A71" s="49" t="s">
        <v>202</v>
      </c>
      <c r="B71" s="15" t="s">
        <v>13</v>
      </c>
      <c r="C71" s="10" t="s">
        <v>37</v>
      </c>
      <c r="D71" s="10" t="s">
        <v>205</v>
      </c>
      <c r="E71" s="10"/>
      <c r="F71" s="25">
        <f>F72</f>
        <v>25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</row>
    <row r="72" spans="1:38" ht="25.5" x14ac:dyDescent="0.25">
      <c r="A72" s="49" t="s">
        <v>28</v>
      </c>
      <c r="B72" s="15" t="s">
        <v>13</v>
      </c>
      <c r="C72" s="10" t="s">
        <v>37</v>
      </c>
      <c r="D72" s="10" t="s">
        <v>205</v>
      </c>
      <c r="E72" s="10" t="s">
        <v>29</v>
      </c>
      <c r="F72" s="25">
        <v>25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</row>
    <row r="73" spans="1:38" ht="25.5" x14ac:dyDescent="0.25">
      <c r="A73" s="49" t="s">
        <v>189</v>
      </c>
      <c r="B73" s="15" t="s">
        <v>13</v>
      </c>
      <c r="C73" s="10" t="s">
        <v>37</v>
      </c>
      <c r="D73" s="10" t="s">
        <v>204</v>
      </c>
      <c r="E73" s="10"/>
      <c r="F73" s="25">
        <f>F74</f>
        <v>15</v>
      </c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</row>
    <row r="74" spans="1:38" ht="25.5" x14ac:dyDescent="0.25">
      <c r="A74" s="49" t="s">
        <v>28</v>
      </c>
      <c r="B74" s="15" t="s">
        <v>13</v>
      </c>
      <c r="C74" s="10" t="s">
        <v>37</v>
      </c>
      <c r="D74" s="10" t="s">
        <v>204</v>
      </c>
      <c r="E74" s="10" t="s">
        <v>29</v>
      </c>
      <c r="F74" s="25">
        <v>15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</row>
    <row r="75" spans="1:38" x14ac:dyDescent="0.25">
      <c r="A75" s="47" t="s">
        <v>39</v>
      </c>
      <c r="B75" s="11" t="s">
        <v>15</v>
      </c>
      <c r="C75" s="11"/>
      <c r="D75" s="11"/>
      <c r="E75" s="11"/>
      <c r="F75" s="23">
        <f>F76</f>
        <v>170.5</v>
      </c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</row>
    <row r="76" spans="1:38" x14ac:dyDescent="0.25">
      <c r="A76" s="50" t="s">
        <v>40</v>
      </c>
      <c r="B76" s="13" t="s">
        <v>15</v>
      </c>
      <c r="C76" s="13" t="s">
        <v>41</v>
      </c>
      <c r="D76" s="10"/>
      <c r="E76" s="10"/>
      <c r="F76" s="17">
        <f>F77</f>
        <v>170.5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</row>
    <row r="77" spans="1:38" ht="25.5" x14ac:dyDescent="0.25">
      <c r="A77" s="37" t="s">
        <v>23</v>
      </c>
      <c r="B77" s="10" t="s">
        <v>15</v>
      </c>
      <c r="C77" s="10" t="s">
        <v>41</v>
      </c>
      <c r="D77" s="10" t="s">
        <v>113</v>
      </c>
      <c r="E77" s="10"/>
      <c r="F77" s="14">
        <f>F78</f>
        <v>170.5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</row>
    <row r="78" spans="1:38" ht="38.25" x14ac:dyDescent="0.25">
      <c r="A78" s="37" t="s">
        <v>24</v>
      </c>
      <c r="B78" s="10" t="s">
        <v>15</v>
      </c>
      <c r="C78" s="10" t="s">
        <v>41</v>
      </c>
      <c r="D78" s="10" t="s">
        <v>112</v>
      </c>
      <c r="E78" s="13"/>
      <c r="F78" s="14">
        <f>F80</f>
        <v>170.5</v>
      </c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</row>
    <row r="79" spans="1:38" ht="38.25" x14ac:dyDescent="0.25">
      <c r="A79" s="29" t="s">
        <v>162</v>
      </c>
      <c r="B79" s="10" t="s">
        <v>15</v>
      </c>
      <c r="C79" s="10" t="s">
        <v>41</v>
      </c>
      <c r="D79" s="10" t="s">
        <v>163</v>
      </c>
      <c r="E79" s="13"/>
      <c r="F79" s="14">
        <f>F80</f>
        <v>170.5</v>
      </c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</row>
    <row r="80" spans="1:38" ht="25.5" x14ac:dyDescent="0.25">
      <c r="A80" s="49" t="s">
        <v>118</v>
      </c>
      <c r="B80" s="10" t="s">
        <v>15</v>
      </c>
      <c r="C80" s="10" t="s">
        <v>41</v>
      </c>
      <c r="D80" s="10" t="s">
        <v>164</v>
      </c>
      <c r="E80" s="10"/>
      <c r="F80" s="14">
        <f>F81</f>
        <v>170.5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</row>
    <row r="81" spans="1:38" ht="51" x14ac:dyDescent="0.25">
      <c r="A81" s="49" t="s">
        <v>19</v>
      </c>
      <c r="B81" s="10" t="s">
        <v>15</v>
      </c>
      <c r="C81" s="10" t="s">
        <v>41</v>
      </c>
      <c r="D81" s="10" t="s">
        <v>164</v>
      </c>
      <c r="E81" s="10" t="s">
        <v>20</v>
      </c>
      <c r="F81" s="14">
        <v>170.5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</row>
    <row r="82" spans="1:38" ht="25.5" x14ac:dyDescent="0.25">
      <c r="A82" s="47" t="s">
        <v>42</v>
      </c>
      <c r="B82" s="12" t="s">
        <v>41</v>
      </c>
      <c r="C82" s="21"/>
      <c r="D82" s="12"/>
      <c r="E82" s="12"/>
      <c r="F82" s="26">
        <f>F83</f>
        <v>362.3</v>
      </c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</row>
    <row r="83" spans="1:38" ht="40.5" x14ac:dyDescent="0.25">
      <c r="A83" s="48" t="s">
        <v>43</v>
      </c>
      <c r="B83" s="13" t="s">
        <v>41</v>
      </c>
      <c r="C83" s="13" t="s">
        <v>44</v>
      </c>
      <c r="D83" s="13" t="s">
        <v>45</v>
      </c>
      <c r="E83" s="13"/>
      <c r="F83" s="17">
        <f>F84</f>
        <v>362.3</v>
      </c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</row>
    <row r="84" spans="1:38" ht="38.25" x14ac:dyDescent="0.25">
      <c r="A84" s="52" t="s">
        <v>120</v>
      </c>
      <c r="B84" s="10" t="s">
        <v>41</v>
      </c>
      <c r="C84" s="10" t="s">
        <v>44</v>
      </c>
      <c r="D84" s="10" t="s">
        <v>121</v>
      </c>
      <c r="E84" s="13"/>
      <c r="F84" s="17">
        <f>F85+F88</f>
        <v>362.3</v>
      </c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</row>
    <row r="85" spans="1:38" ht="38.25" x14ac:dyDescent="0.25">
      <c r="A85" s="49" t="s">
        <v>119</v>
      </c>
      <c r="B85" s="10" t="s">
        <v>41</v>
      </c>
      <c r="C85" s="10" t="s">
        <v>44</v>
      </c>
      <c r="D85" s="10" t="s">
        <v>122</v>
      </c>
      <c r="E85" s="13"/>
      <c r="F85" s="14">
        <f>F86</f>
        <v>93</v>
      </c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</row>
    <row r="86" spans="1:38" x14ac:dyDescent="0.25">
      <c r="A86" s="49" t="s">
        <v>38</v>
      </c>
      <c r="B86" s="10" t="s">
        <v>41</v>
      </c>
      <c r="C86" s="10" t="s">
        <v>44</v>
      </c>
      <c r="D86" s="10" t="s">
        <v>123</v>
      </c>
      <c r="E86" s="13"/>
      <c r="F86" s="14">
        <f>F87</f>
        <v>93</v>
      </c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</row>
    <row r="87" spans="1:38" x14ac:dyDescent="0.25">
      <c r="A87" s="37" t="s">
        <v>46</v>
      </c>
      <c r="B87" s="10" t="s">
        <v>41</v>
      </c>
      <c r="C87" s="10" t="s">
        <v>47</v>
      </c>
      <c r="D87" s="10" t="s">
        <v>123</v>
      </c>
      <c r="E87" s="10" t="s">
        <v>48</v>
      </c>
      <c r="F87" s="25">
        <v>93</v>
      </c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</row>
    <row r="88" spans="1:38" ht="25.5" x14ac:dyDescent="0.25">
      <c r="A88" s="49" t="s">
        <v>124</v>
      </c>
      <c r="B88" s="10" t="s">
        <v>41</v>
      </c>
      <c r="C88" s="10" t="s">
        <v>44</v>
      </c>
      <c r="D88" s="10" t="s">
        <v>125</v>
      </c>
      <c r="E88" s="13"/>
      <c r="F88" s="14">
        <f>F89</f>
        <v>269.3</v>
      </c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</row>
    <row r="89" spans="1:38" x14ac:dyDescent="0.25">
      <c r="A89" s="49" t="s">
        <v>38</v>
      </c>
      <c r="B89" s="10" t="s">
        <v>41</v>
      </c>
      <c r="C89" s="10" t="s">
        <v>44</v>
      </c>
      <c r="D89" s="10" t="s">
        <v>126</v>
      </c>
      <c r="E89" s="13"/>
      <c r="F89" s="14">
        <f>F90</f>
        <v>269.3</v>
      </c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</row>
    <row r="90" spans="1:38" ht="25.5" x14ac:dyDescent="0.25">
      <c r="A90" s="49" t="s">
        <v>28</v>
      </c>
      <c r="B90" s="10" t="s">
        <v>41</v>
      </c>
      <c r="C90" s="10" t="s">
        <v>47</v>
      </c>
      <c r="D90" s="10" t="s">
        <v>126</v>
      </c>
      <c r="E90" s="10" t="s">
        <v>29</v>
      </c>
      <c r="F90" s="25">
        <v>269.3</v>
      </c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</row>
    <row r="91" spans="1:38" x14ac:dyDescent="0.25">
      <c r="A91" s="55" t="s">
        <v>49</v>
      </c>
      <c r="B91" s="11" t="s">
        <v>22</v>
      </c>
      <c r="C91" s="11"/>
      <c r="D91" s="11"/>
      <c r="E91" s="11"/>
      <c r="F91" s="24">
        <f>F101+F105+F92</f>
        <v>1909.1999999999998</v>
      </c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</row>
    <row r="92" spans="1:38" x14ac:dyDescent="0.25">
      <c r="A92" s="70" t="s">
        <v>80</v>
      </c>
      <c r="B92" s="11" t="s">
        <v>22</v>
      </c>
      <c r="C92" s="11" t="s">
        <v>54</v>
      </c>
      <c r="D92" s="11"/>
      <c r="E92" s="11"/>
      <c r="F92" s="24">
        <f>F93</f>
        <v>150.5</v>
      </c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</row>
    <row r="93" spans="1:38" ht="38.25" x14ac:dyDescent="0.25">
      <c r="A93" s="52" t="s">
        <v>71</v>
      </c>
      <c r="B93" s="10" t="s">
        <v>22</v>
      </c>
      <c r="C93" s="10" t="s">
        <v>54</v>
      </c>
      <c r="D93" s="22" t="s">
        <v>116</v>
      </c>
      <c r="E93" s="10"/>
      <c r="F93" s="25">
        <f>F95+F97+F99</f>
        <v>150.5</v>
      </c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</row>
    <row r="94" spans="1:38" ht="25.5" x14ac:dyDescent="0.25">
      <c r="A94" s="52" t="s">
        <v>138</v>
      </c>
      <c r="B94" s="10" t="s">
        <v>22</v>
      </c>
      <c r="C94" s="10" t="s">
        <v>54</v>
      </c>
      <c r="D94" s="22" t="s">
        <v>139</v>
      </c>
      <c r="E94" s="10"/>
      <c r="F94" s="25">
        <f>F95</f>
        <v>97.9</v>
      </c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</row>
    <row r="95" spans="1:38" ht="26.25" x14ac:dyDescent="0.25">
      <c r="A95" s="71" t="s">
        <v>81</v>
      </c>
      <c r="B95" s="10" t="s">
        <v>22</v>
      </c>
      <c r="C95" s="10" t="s">
        <v>54</v>
      </c>
      <c r="D95" s="22" t="s">
        <v>140</v>
      </c>
      <c r="E95" s="10"/>
      <c r="F95" s="25">
        <f>F96</f>
        <v>97.9</v>
      </c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</row>
    <row r="96" spans="1:38" ht="25.5" x14ac:dyDescent="0.25">
      <c r="A96" s="49" t="s">
        <v>28</v>
      </c>
      <c r="B96" s="10" t="s">
        <v>22</v>
      </c>
      <c r="C96" s="10" t="s">
        <v>54</v>
      </c>
      <c r="D96" s="22" t="s">
        <v>140</v>
      </c>
      <c r="E96" s="30" t="s">
        <v>29</v>
      </c>
      <c r="F96" s="25">
        <v>97.9</v>
      </c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</row>
    <row r="97" spans="1:38" ht="39" x14ac:dyDescent="0.25">
      <c r="A97" s="71" t="s">
        <v>117</v>
      </c>
      <c r="B97" s="10" t="s">
        <v>22</v>
      </c>
      <c r="C97" s="10" t="s">
        <v>54</v>
      </c>
      <c r="D97" s="22" t="s">
        <v>141</v>
      </c>
      <c r="E97" s="10"/>
      <c r="F97" s="25">
        <f>F98</f>
        <v>17.600000000000001</v>
      </c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</row>
    <row r="98" spans="1:38" ht="25.5" x14ac:dyDescent="0.25">
      <c r="A98" s="49" t="s">
        <v>28</v>
      </c>
      <c r="B98" s="10" t="s">
        <v>22</v>
      </c>
      <c r="C98" s="10" t="s">
        <v>54</v>
      </c>
      <c r="D98" s="22" t="s">
        <v>141</v>
      </c>
      <c r="E98" s="30" t="s">
        <v>29</v>
      </c>
      <c r="F98" s="25">
        <v>17.600000000000001</v>
      </c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</row>
    <row r="99" spans="1:38" ht="26.25" x14ac:dyDescent="0.25">
      <c r="A99" s="77" t="s">
        <v>182</v>
      </c>
      <c r="B99" s="10" t="s">
        <v>22</v>
      </c>
      <c r="C99" s="10" t="s">
        <v>54</v>
      </c>
      <c r="D99" s="22" t="s">
        <v>142</v>
      </c>
      <c r="E99" s="30"/>
      <c r="F99" s="25">
        <f>F100</f>
        <v>35</v>
      </c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</row>
    <row r="100" spans="1:38" ht="25.5" x14ac:dyDescent="0.25">
      <c r="A100" s="49" t="s">
        <v>28</v>
      </c>
      <c r="B100" s="10" t="s">
        <v>22</v>
      </c>
      <c r="C100" s="10" t="s">
        <v>54</v>
      </c>
      <c r="D100" s="22" t="s">
        <v>142</v>
      </c>
      <c r="E100" s="30" t="s">
        <v>29</v>
      </c>
      <c r="F100" s="25">
        <v>35</v>
      </c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</row>
    <row r="101" spans="1:38" x14ac:dyDescent="0.25">
      <c r="A101" s="56" t="s">
        <v>50</v>
      </c>
      <c r="B101" s="11" t="s">
        <v>22</v>
      </c>
      <c r="C101" s="11" t="s">
        <v>44</v>
      </c>
      <c r="D101" s="11"/>
      <c r="E101" s="11"/>
      <c r="F101" s="40">
        <f>F102</f>
        <v>1745.6</v>
      </c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</row>
    <row r="102" spans="1:38" x14ac:dyDescent="0.25">
      <c r="A102" s="57" t="s">
        <v>181</v>
      </c>
      <c r="B102" s="10" t="s">
        <v>22</v>
      </c>
      <c r="C102" s="10" t="s">
        <v>44</v>
      </c>
      <c r="D102" s="10" t="s">
        <v>114</v>
      </c>
      <c r="E102" s="10"/>
      <c r="F102" s="25">
        <f>F103</f>
        <v>1745.6</v>
      </c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</row>
    <row r="103" spans="1:38" x14ac:dyDescent="0.25">
      <c r="A103" s="49" t="s">
        <v>38</v>
      </c>
      <c r="B103" s="10" t="s">
        <v>22</v>
      </c>
      <c r="C103" s="10" t="s">
        <v>44</v>
      </c>
      <c r="D103" s="10" t="s">
        <v>115</v>
      </c>
      <c r="E103" s="10"/>
      <c r="F103" s="25">
        <f>F104</f>
        <v>1745.6</v>
      </c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</row>
    <row r="104" spans="1:38" ht="25.5" x14ac:dyDescent="0.25">
      <c r="A104" s="49" t="s">
        <v>28</v>
      </c>
      <c r="B104" s="10" t="s">
        <v>22</v>
      </c>
      <c r="C104" s="10" t="s">
        <v>44</v>
      </c>
      <c r="D104" s="10" t="s">
        <v>115</v>
      </c>
      <c r="E104" s="10" t="s">
        <v>29</v>
      </c>
      <c r="F104" s="25">
        <v>1745.6</v>
      </c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</row>
    <row r="105" spans="1:38" x14ac:dyDescent="0.25">
      <c r="A105" s="58" t="s">
        <v>51</v>
      </c>
      <c r="B105" s="11" t="s">
        <v>22</v>
      </c>
      <c r="C105" s="11" t="s">
        <v>52</v>
      </c>
      <c r="D105" s="10"/>
      <c r="E105" s="10"/>
      <c r="F105" s="24">
        <f>F106</f>
        <v>13.1</v>
      </c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</row>
    <row r="106" spans="1:38" ht="25.5" x14ac:dyDescent="0.25">
      <c r="A106" s="37" t="s">
        <v>23</v>
      </c>
      <c r="B106" s="10" t="s">
        <v>22</v>
      </c>
      <c r="C106" s="10" t="s">
        <v>52</v>
      </c>
      <c r="D106" s="10" t="s">
        <v>113</v>
      </c>
      <c r="E106" s="10"/>
      <c r="F106" s="25">
        <f>F107</f>
        <v>13.1</v>
      </c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</row>
    <row r="107" spans="1:38" ht="38.25" x14ac:dyDescent="0.25">
      <c r="A107" s="37" t="s">
        <v>24</v>
      </c>
      <c r="B107" s="10" t="s">
        <v>22</v>
      </c>
      <c r="C107" s="10" t="s">
        <v>52</v>
      </c>
      <c r="D107" s="10" t="s">
        <v>112</v>
      </c>
      <c r="E107" s="10"/>
      <c r="F107" s="25">
        <f>F109+F111</f>
        <v>13.1</v>
      </c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</row>
    <row r="108" spans="1:38" ht="26.25" x14ac:dyDescent="0.25">
      <c r="A108" s="45" t="s">
        <v>165</v>
      </c>
      <c r="B108" s="10" t="s">
        <v>22</v>
      </c>
      <c r="C108" s="10" t="s">
        <v>52</v>
      </c>
      <c r="D108" s="10" t="s">
        <v>166</v>
      </c>
      <c r="E108" s="10"/>
      <c r="F108" s="25">
        <f>F109+F111</f>
        <v>13.1</v>
      </c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</row>
    <row r="109" spans="1:38" ht="38.25" x14ac:dyDescent="0.25">
      <c r="A109" s="59" t="s">
        <v>110</v>
      </c>
      <c r="B109" s="10" t="s">
        <v>22</v>
      </c>
      <c r="C109" s="10" t="s">
        <v>52</v>
      </c>
      <c r="D109" s="10" t="s">
        <v>167</v>
      </c>
      <c r="E109" s="10"/>
      <c r="F109" s="25">
        <f>F110</f>
        <v>11.4</v>
      </c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</row>
    <row r="110" spans="1:38" ht="25.5" x14ac:dyDescent="0.25">
      <c r="A110" s="49" t="s">
        <v>73</v>
      </c>
      <c r="B110" s="10" t="s">
        <v>22</v>
      </c>
      <c r="C110" s="10" t="s">
        <v>52</v>
      </c>
      <c r="D110" s="10" t="s">
        <v>167</v>
      </c>
      <c r="E110" s="10" t="s">
        <v>29</v>
      </c>
      <c r="F110" s="25">
        <v>11.4</v>
      </c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</row>
    <row r="111" spans="1:38" ht="38.25" x14ac:dyDescent="0.25">
      <c r="A111" s="59" t="s">
        <v>111</v>
      </c>
      <c r="B111" s="10" t="s">
        <v>22</v>
      </c>
      <c r="C111" s="10" t="s">
        <v>52</v>
      </c>
      <c r="D111" s="10" t="s">
        <v>168</v>
      </c>
      <c r="E111" s="10"/>
      <c r="F111" s="25">
        <f>F112</f>
        <v>1.7</v>
      </c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</row>
    <row r="112" spans="1:38" ht="25.5" x14ac:dyDescent="0.25">
      <c r="A112" s="49" t="s">
        <v>28</v>
      </c>
      <c r="B112" s="10" t="s">
        <v>22</v>
      </c>
      <c r="C112" s="10" t="s">
        <v>52</v>
      </c>
      <c r="D112" s="10" t="s">
        <v>168</v>
      </c>
      <c r="E112" s="10" t="s">
        <v>29</v>
      </c>
      <c r="F112" s="25">
        <v>1.7</v>
      </c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</row>
    <row r="113" spans="1:38" x14ac:dyDescent="0.25">
      <c r="A113" s="47" t="s">
        <v>53</v>
      </c>
      <c r="B113" s="12" t="s">
        <v>54</v>
      </c>
      <c r="C113" s="21"/>
      <c r="D113" s="12"/>
      <c r="E113" s="10"/>
      <c r="F113" s="23">
        <f>F114+F119+F129</f>
        <v>3104.8999999999996</v>
      </c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</row>
    <row r="114" spans="1:38" x14ac:dyDescent="0.25">
      <c r="A114" s="60" t="s">
        <v>55</v>
      </c>
      <c r="B114" s="13" t="s">
        <v>56</v>
      </c>
      <c r="C114" s="13" t="s">
        <v>13</v>
      </c>
      <c r="D114" s="18"/>
      <c r="E114" s="10"/>
      <c r="F114" s="23">
        <f>F115</f>
        <v>295.7</v>
      </c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</row>
    <row r="115" spans="1:38" ht="66.75" customHeight="1" x14ac:dyDescent="0.25">
      <c r="A115" s="42" t="s">
        <v>76</v>
      </c>
      <c r="B115" s="10" t="s">
        <v>54</v>
      </c>
      <c r="C115" s="10" t="s">
        <v>13</v>
      </c>
      <c r="D115" s="10" t="s">
        <v>105</v>
      </c>
      <c r="E115" s="10"/>
      <c r="F115" s="14">
        <f>F116</f>
        <v>295.7</v>
      </c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</row>
    <row r="116" spans="1:38" ht="39" x14ac:dyDescent="0.25">
      <c r="A116" s="74" t="s">
        <v>169</v>
      </c>
      <c r="B116" s="10" t="s">
        <v>54</v>
      </c>
      <c r="C116" s="10" t="s">
        <v>13</v>
      </c>
      <c r="D116" s="10" t="s">
        <v>172</v>
      </c>
      <c r="E116" s="10"/>
      <c r="F116" s="14">
        <f>F117</f>
        <v>295.7</v>
      </c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</row>
    <row r="117" spans="1:38" ht="51.75" x14ac:dyDescent="0.25">
      <c r="A117" s="74" t="s">
        <v>170</v>
      </c>
      <c r="B117" s="10" t="s">
        <v>54</v>
      </c>
      <c r="C117" s="10" t="s">
        <v>13</v>
      </c>
      <c r="D117" s="10" t="s">
        <v>171</v>
      </c>
      <c r="E117" s="10"/>
      <c r="F117" s="14">
        <f>F118</f>
        <v>295.7</v>
      </c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</row>
    <row r="118" spans="1:38" ht="25.5" x14ac:dyDescent="0.25">
      <c r="A118" s="49" t="s">
        <v>28</v>
      </c>
      <c r="B118" s="10" t="s">
        <v>54</v>
      </c>
      <c r="C118" s="10" t="s">
        <v>13</v>
      </c>
      <c r="D118" s="10" t="s">
        <v>171</v>
      </c>
      <c r="E118" s="10" t="s">
        <v>29</v>
      </c>
      <c r="F118" s="14">
        <v>295.7</v>
      </c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</row>
    <row r="119" spans="1:38" x14ac:dyDescent="0.25">
      <c r="A119" s="60" t="s">
        <v>57</v>
      </c>
      <c r="B119" s="11" t="s">
        <v>54</v>
      </c>
      <c r="C119" s="11" t="s">
        <v>15</v>
      </c>
      <c r="D119" s="10"/>
      <c r="E119" s="10"/>
      <c r="F119" s="24">
        <f>F120+F123</f>
        <v>2119.1999999999998</v>
      </c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</row>
    <row r="120" spans="1:38" ht="54.75" customHeight="1" x14ac:dyDescent="0.25">
      <c r="A120" s="61" t="s">
        <v>82</v>
      </c>
      <c r="B120" s="43" t="s">
        <v>54</v>
      </c>
      <c r="C120" s="43" t="s">
        <v>15</v>
      </c>
      <c r="D120" s="44" t="s">
        <v>107</v>
      </c>
      <c r="E120" s="43"/>
      <c r="F120" s="25">
        <f>F121</f>
        <v>908</v>
      </c>
      <c r="G120" s="8"/>
      <c r="H120" s="8"/>
      <c r="I120" s="9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</row>
    <row r="121" spans="1:38" x14ac:dyDescent="0.25">
      <c r="A121" s="62" t="s">
        <v>38</v>
      </c>
      <c r="B121" s="43" t="s">
        <v>54</v>
      </c>
      <c r="C121" s="43" t="s">
        <v>15</v>
      </c>
      <c r="D121" s="44" t="s">
        <v>106</v>
      </c>
      <c r="E121" s="43"/>
      <c r="F121" s="25">
        <f>F122</f>
        <v>908</v>
      </c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</row>
    <row r="122" spans="1:38" ht="25.5" x14ac:dyDescent="0.25">
      <c r="A122" s="62" t="s">
        <v>28</v>
      </c>
      <c r="B122" s="43" t="s">
        <v>54</v>
      </c>
      <c r="C122" s="43" t="s">
        <v>15</v>
      </c>
      <c r="D122" s="44" t="s">
        <v>106</v>
      </c>
      <c r="E122" s="43" t="s">
        <v>29</v>
      </c>
      <c r="F122" s="25">
        <f>1177.3-269.3</f>
        <v>908</v>
      </c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</row>
    <row r="123" spans="1:38" ht="51" x14ac:dyDescent="0.25">
      <c r="A123" s="62" t="s">
        <v>77</v>
      </c>
      <c r="B123" s="43" t="s">
        <v>54</v>
      </c>
      <c r="C123" s="43" t="s">
        <v>15</v>
      </c>
      <c r="D123" s="44" t="s">
        <v>108</v>
      </c>
      <c r="E123" s="43"/>
      <c r="F123" s="25">
        <f>F127+F124</f>
        <v>1211.2</v>
      </c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</row>
    <row r="124" spans="1:38" ht="51" x14ac:dyDescent="0.25">
      <c r="A124" s="49" t="s">
        <v>78</v>
      </c>
      <c r="B124" s="43" t="s">
        <v>54</v>
      </c>
      <c r="C124" s="43" t="s">
        <v>15</v>
      </c>
      <c r="D124" s="44" t="s">
        <v>109</v>
      </c>
      <c r="E124" s="43"/>
      <c r="F124" s="25">
        <f>F125+F126</f>
        <v>1146.2</v>
      </c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</row>
    <row r="125" spans="1:38" ht="25.5" x14ac:dyDescent="0.25">
      <c r="A125" s="49" t="s">
        <v>28</v>
      </c>
      <c r="B125" s="43" t="s">
        <v>54</v>
      </c>
      <c r="C125" s="43" t="s">
        <v>15</v>
      </c>
      <c r="D125" s="44" t="s">
        <v>109</v>
      </c>
      <c r="E125" s="43" t="s">
        <v>29</v>
      </c>
      <c r="F125" s="25">
        <v>1110.5</v>
      </c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</row>
    <row r="126" spans="1:38" x14ac:dyDescent="0.25">
      <c r="A126" s="37" t="s">
        <v>30</v>
      </c>
      <c r="B126" s="43" t="s">
        <v>54</v>
      </c>
      <c r="C126" s="43" t="s">
        <v>15</v>
      </c>
      <c r="D126" s="44" t="s">
        <v>109</v>
      </c>
      <c r="E126" s="43" t="s">
        <v>31</v>
      </c>
      <c r="F126" s="25">
        <v>35.700000000000003</v>
      </c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</row>
    <row r="127" spans="1:38" ht="51" x14ac:dyDescent="0.25">
      <c r="A127" s="68" t="s">
        <v>150</v>
      </c>
      <c r="B127" s="43" t="s">
        <v>54</v>
      </c>
      <c r="C127" s="43" t="s">
        <v>15</v>
      </c>
      <c r="D127" s="44" t="s">
        <v>152</v>
      </c>
      <c r="E127" s="43"/>
      <c r="F127" s="25">
        <f>F128</f>
        <v>65</v>
      </c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</row>
    <row r="128" spans="1:38" ht="25.5" x14ac:dyDescent="0.25">
      <c r="A128" s="49" t="s">
        <v>28</v>
      </c>
      <c r="B128" s="43" t="s">
        <v>54</v>
      </c>
      <c r="C128" s="43" t="s">
        <v>15</v>
      </c>
      <c r="D128" s="44" t="s">
        <v>152</v>
      </c>
      <c r="E128" s="43" t="s">
        <v>29</v>
      </c>
      <c r="F128" s="25">
        <v>65</v>
      </c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</row>
    <row r="129" spans="1:38" s="69" customFormat="1" x14ac:dyDescent="0.25">
      <c r="A129" s="47" t="s">
        <v>58</v>
      </c>
      <c r="B129" s="11" t="s">
        <v>54</v>
      </c>
      <c r="C129" s="11" t="s">
        <v>41</v>
      </c>
      <c r="D129" s="72"/>
      <c r="E129" s="11"/>
      <c r="F129" s="24">
        <f>F130</f>
        <v>690</v>
      </c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</row>
    <row r="130" spans="1:38" s="69" customFormat="1" ht="38.25" x14ac:dyDescent="0.25">
      <c r="A130" s="52" t="s">
        <v>71</v>
      </c>
      <c r="B130" s="10" t="s">
        <v>54</v>
      </c>
      <c r="C130" s="10" t="s">
        <v>41</v>
      </c>
      <c r="D130" s="22" t="s">
        <v>116</v>
      </c>
      <c r="E130" s="10"/>
      <c r="F130" s="25">
        <f>F131+F134</f>
        <v>690</v>
      </c>
      <c r="G130" s="9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</row>
    <row r="131" spans="1:38" s="69" customFormat="1" ht="38.25" x14ac:dyDescent="0.25">
      <c r="A131" s="52" t="s">
        <v>143</v>
      </c>
      <c r="B131" s="10" t="s">
        <v>54</v>
      </c>
      <c r="C131" s="10" t="s">
        <v>41</v>
      </c>
      <c r="D131" s="22" t="s">
        <v>145</v>
      </c>
      <c r="E131" s="10"/>
      <c r="F131" s="25">
        <f>F132</f>
        <v>400</v>
      </c>
      <c r="G131" s="9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</row>
    <row r="132" spans="1:38" s="69" customFormat="1" x14ac:dyDescent="0.25">
      <c r="A132" s="49" t="s">
        <v>38</v>
      </c>
      <c r="B132" s="10" t="s">
        <v>54</v>
      </c>
      <c r="C132" s="10" t="s">
        <v>41</v>
      </c>
      <c r="D132" s="22" t="s">
        <v>144</v>
      </c>
      <c r="E132" s="10"/>
      <c r="F132" s="25">
        <f>F133</f>
        <v>400</v>
      </c>
      <c r="G132" s="9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</row>
    <row r="133" spans="1:38" s="69" customFormat="1" ht="25.5" x14ac:dyDescent="0.25">
      <c r="A133" s="49" t="s">
        <v>28</v>
      </c>
      <c r="B133" s="10" t="s">
        <v>54</v>
      </c>
      <c r="C133" s="10" t="s">
        <v>41</v>
      </c>
      <c r="D133" s="22" t="s">
        <v>144</v>
      </c>
      <c r="E133" s="30" t="s">
        <v>29</v>
      </c>
      <c r="F133" s="25">
        <v>400</v>
      </c>
      <c r="G133" s="9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</row>
    <row r="134" spans="1:38" s="69" customFormat="1" ht="25.5" x14ac:dyDescent="0.25">
      <c r="A134" s="49" t="s">
        <v>146</v>
      </c>
      <c r="B134" s="10" t="s">
        <v>54</v>
      </c>
      <c r="C134" s="10" t="s">
        <v>41</v>
      </c>
      <c r="D134" s="22" t="s">
        <v>147</v>
      </c>
      <c r="E134" s="10"/>
      <c r="F134" s="25">
        <f>F135</f>
        <v>290</v>
      </c>
      <c r="G134" s="9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</row>
    <row r="135" spans="1:38" s="69" customFormat="1" x14ac:dyDescent="0.25">
      <c r="A135" s="49" t="s">
        <v>38</v>
      </c>
      <c r="B135" s="10" t="s">
        <v>54</v>
      </c>
      <c r="C135" s="10" t="s">
        <v>41</v>
      </c>
      <c r="D135" s="22" t="s">
        <v>148</v>
      </c>
      <c r="E135" s="10"/>
      <c r="F135" s="25">
        <f>F136</f>
        <v>290</v>
      </c>
      <c r="G135" s="9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</row>
    <row r="136" spans="1:38" s="69" customFormat="1" ht="25.5" x14ac:dyDescent="0.25">
      <c r="A136" s="49" t="s">
        <v>28</v>
      </c>
      <c r="B136" s="10" t="s">
        <v>54</v>
      </c>
      <c r="C136" s="10" t="s">
        <v>41</v>
      </c>
      <c r="D136" s="22" t="s">
        <v>148</v>
      </c>
      <c r="E136" s="30" t="s">
        <v>29</v>
      </c>
      <c r="F136" s="25">
        <v>290</v>
      </c>
      <c r="G136" s="9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</row>
    <row r="137" spans="1:38" s="69" customFormat="1" x14ac:dyDescent="0.25">
      <c r="A137" s="47" t="s">
        <v>59</v>
      </c>
      <c r="B137" s="11" t="s">
        <v>60</v>
      </c>
      <c r="C137" s="11"/>
      <c r="D137" s="27"/>
      <c r="E137" s="11"/>
      <c r="F137" s="24">
        <f>F138</f>
        <v>5780.9000000000005</v>
      </c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</row>
    <row r="138" spans="1:38" x14ac:dyDescent="0.25">
      <c r="A138" s="47" t="s">
        <v>61</v>
      </c>
      <c r="B138" s="11" t="s">
        <v>60</v>
      </c>
      <c r="C138" s="11" t="s">
        <v>13</v>
      </c>
      <c r="D138" s="27"/>
      <c r="E138" s="11"/>
      <c r="F138" s="24">
        <f>F139</f>
        <v>5780.9000000000005</v>
      </c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</row>
    <row r="139" spans="1:38" x14ac:dyDescent="0.25">
      <c r="A139" s="37" t="s">
        <v>62</v>
      </c>
      <c r="B139" s="10" t="s">
        <v>60</v>
      </c>
      <c r="C139" s="10" t="s">
        <v>13</v>
      </c>
      <c r="D139" s="10" t="s">
        <v>104</v>
      </c>
      <c r="E139" s="10"/>
      <c r="F139" s="25">
        <f>F140+F151+F162</f>
        <v>5780.9000000000005</v>
      </c>
      <c r="G139" s="8"/>
      <c r="H139" s="9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</row>
    <row r="140" spans="1:38" s="69" customFormat="1" ht="25.5" x14ac:dyDescent="0.25">
      <c r="A140" s="63" t="s">
        <v>63</v>
      </c>
      <c r="B140" s="10" t="s">
        <v>60</v>
      </c>
      <c r="C140" s="10" t="s">
        <v>13</v>
      </c>
      <c r="D140" s="10" t="s">
        <v>103</v>
      </c>
      <c r="E140" s="10"/>
      <c r="F140" s="25">
        <f>F141+F143+F145+F147+F149</f>
        <v>2992.8</v>
      </c>
      <c r="G140" s="8"/>
      <c r="H140" s="9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</row>
    <row r="141" spans="1:38" s="69" customFormat="1" ht="51" x14ac:dyDescent="0.25">
      <c r="A141" s="37" t="s">
        <v>64</v>
      </c>
      <c r="B141" s="10" t="s">
        <v>60</v>
      </c>
      <c r="C141" s="10" t="s">
        <v>13</v>
      </c>
      <c r="D141" s="10" t="s">
        <v>102</v>
      </c>
      <c r="E141" s="10"/>
      <c r="F141" s="25">
        <f>F142</f>
        <v>2437.7000000000003</v>
      </c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</row>
    <row r="142" spans="1:38" s="69" customFormat="1" ht="25.5" x14ac:dyDescent="0.25">
      <c r="A142" s="63" t="s">
        <v>65</v>
      </c>
      <c r="B142" s="10" t="s">
        <v>60</v>
      </c>
      <c r="C142" s="10" t="s">
        <v>13</v>
      </c>
      <c r="D142" s="10" t="s">
        <v>102</v>
      </c>
      <c r="E142" s="10" t="s">
        <v>66</v>
      </c>
      <c r="F142" s="25">
        <f>2683-60.6-34.7-12.2-137.8</f>
        <v>2437.7000000000003</v>
      </c>
      <c r="G142" s="8"/>
      <c r="H142" s="9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</row>
    <row r="143" spans="1:38" s="69" customFormat="1" ht="63.75" x14ac:dyDescent="0.25">
      <c r="A143" s="63" t="s">
        <v>72</v>
      </c>
      <c r="B143" s="10" t="s">
        <v>60</v>
      </c>
      <c r="C143" s="10" t="s">
        <v>13</v>
      </c>
      <c r="D143" s="10" t="s">
        <v>101</v>
      </c>
      <c r="E143" s="10"/>
      <c r="F143" s="25">
        <f>F144</f>
        <v>121.8</v>
      </c>
      <c r="G143" s="8"/>
      <c r="H143" s="9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</row>
    <row r="144" spans="1:38" s="69" customFormat="1" ht="25.5" x14ac:dyDescent="0.25">
      <c r="A144" s="63" t="s">
        <v>65</v>
      </c>
      <c r="B144" s="10" t="s">
        <v>60</v>
      </c>
      <c r="C144" s="10" t="s">
        <v>13</v>
      </c>
      <c r="D144" s="10" t="s">
        <v>101</v>
      </c>
      <c r="E144" s="10" t="s">
        <v>66</v>
      </c>
      <c r="F144" s="25">
        <v>121.8</v>
      </c>
      <c r="G144" s="8"/>
      <c r="H144" s="9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</row>
    <row r="145" spans="1:38" s="69" customFormat="1" ht="63.75" x14ac:dyDescent="0.25">
      <c r="A145" s="63" t="s">
        <v>84</v>
      </c>
      <c r="B145" s="10" t="s">
        <v>60</v>
      </c>
      <c r="C145" s="10" t="s">
        <v>13</v>
      </c>
      <c r="D145" s="10" t="s">
        <v>100</v>
      </c>
      <c r="E145" s="10"/>
      <c r="F145" s="25">
        <f>F146</f>
        <v>386.4</v>
      </c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</row>
    <row r="146" spans="1:38" s="69" customFormat="1" ht="25.5" x14ac:dyDescent="0.25">
      <c r="A146" s="63" t="s">
        <v>65</v>
      </c>
      <c r="B146" s="10" t="s">
        <v>60</v>
      </c>
      <c r="C146" s="10" t="s">
        <v>13</v>
      </c>
      <c r="D146" s="10" t="s">
        <v>100</v>
      </c>
      <c r="E146" s="10" t="s">
        <v>66</v>
      </c>
      <c r="F146" s="25">
        <v>386.4</v>
      </c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</row>
    <row r="147" spans="1:38" s="69" customFormat="1" ht="63.75" x14ac:dyDescent="0.25">
      <c r="A147" s="63" t="s">
        <v>97</v>
      </c>
      <c r="B147" s="10" t="s">
        <v>60</v>
      </c>
      <c r="C147" s="10" t="s">
        <v>13</v>
      </c>
      <c r="D147" s="10" t="s">
        <v>99</v>
      </c>
      <c r="E147" s="10"/>
      <c r="F147" s="25">
        <f>F148</f>
        <v>12.2</v>
      </c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</row>
    <row r="148" spans="1:38" s="69" customFormat="1" ht="25.5" x14ac:dyDescent="0.25">
      <c r="A148" s="63" t="s">
        <v>65</v>
      </c>
      <c r="B148" s="10" t="s">
        <v>60</v>
      </c>
      <c r="C148" s="10" t="s">
        <v>13</v>
      </c>
      <c r="D148" s="10" t="s">
        <v>99</v>
      </c>
      <c r="E148" s="10" t="s">
        <v>66</v>
      </c>
      <c r="F148" s="25">
        <v>12.2</v>
      </c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</row>
    <row r="149" spans="1:38" s="69" customFormat="1" ht="63.75" x14ac:dyDescent="0.25">
      <c r="A149" s="63" t="s">
        <v>96</v>
      </c>
      <c r="B149" s="10" t="s">
        <v>60</v>
      </c>
      <c r="C149" s="10" t="s">
        <v>13</v>
      </c>
      <c r="D149" s="10" t="s">
        <v>178</v>
      </c>
      <c r="E149" s="10"/>
      <c r="F149" s="25">
        <f>F150</f>
        <v>34.700000000000003</v>
      </c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</row>
    <row r="150" spans="1:38" s="69" customFormat="1" ht="27" customHeight="1" x14ac:dyDescent="0.25">
      <c r="A150" s="63" t="s">
        <v>65</v>
      </c>
      <c r="B150" s="10" t="s">
        <v>60</v>
      </c>
      <c r="C150" s="10" t="s">
        <v>13</v>
      </c>
      <c r="D150" s="10" t="s">
        <v>178</v>
      </c>
      <c r="E150" s="10" t="s">
        <v>66</v>
      </c>
      <c r="F150" s="25">
        <v>34.700000000000003</v>
      </c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</row>
    <row r="151" spans="1:38" s="69" customFormat="1" ht="25.5" x14ac:dyDescent="0.25">
      <c r="A151" s="63" t="s">
        <v>67</v>
      </c>
      <c r="B151" s="10" t="s">
        <v>60</v>
      </c>
      <c r="C151" s="10" t="s">
        <v>13</v>
      </c>
      <c r="D151" s="10" t="s">
        <v>92</v>
      </c>
      <c r="E151" s="10" t="s">
        <v>68</v>
      </c>
      <c r="F151" s="25">
        <f>F152+F154+F156+F158+F160</f>
        <v>1172.8</v>
      </c>
      <c r="G151" s="8"/>
      <c r="H151" s="9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</row>
    <row r="152" spans="1:38" s="69" customFormat="1" ht="51" x14ac:dyDescent="0.25">
      <c r="A152" s="37" t="s">
        <v>64</v>
      </c>
      <c r="B152" s="10" t="s">
        <v>60</v>
      </c>
      <c r="C152" s="10" t="s">
        <v>13</v>
      </c>
      <c r="D152" s="10" t="s">
        <v>93</v>
      </c>
      <c r="E152" s="10"/>
      <c r="F152" s="25">
        <f>F153</f>
        <v>966.9</v>
      </c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</row>
    <row r="153" spans="1:38" ht="25.5" x14ac:dyDescent="0.25">
      <c r="A153" s="63" t="s">
        <v>65</v>
      </c>
      <c r="B153" s="10" t="s">
        <v>60</v>
      </c>
      <c r="C153" s="10" t="s">
        <v>13</v>
      </c>
      <c r="D153" s="10" t="s">
        <v>93</v>
      </c>
      <c r="E153" s="10" t="s">
        <v>66</v>
      </c>
      <c r="F153" s="25">
        <f>924-12.6-4.9+60.4</f>
        <v>966.9</v>
      </c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</row>
    <row r="154" spans="1:38" ht="63.75" x14ac:dyDescent="0.25">
      <c r="A154" s="63" t="s">
        <v>72</v>
      </c>
      <c r="B154" s="10" t="s">
        <v>60</v>
      </c>
      <c r="C154" s="10" t="s">
        <v>13</v>
      </c>
      <c r="D154" s="10" t="s">
        <v>94</v>
      </c>
      <c r="E154" s="10"/>
      <c r="F154" s="25">
        <f>F155</f>
        <v>48.7</v>
      </c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</row>
    <row r="155" spans="1:38" ht="25.5" x14ac:dyDescent="0.25">
      <c r="A155" s="63" t="s">
        <v>65</v>
      </c>
      <c r="B155" s="10" t="s">
        <v>60</v>
      </c>
      <c r="C155" s="10" t="s">
        <v>13</v>
      </c>
      <c r="D155" s="10" t="s">
        <v>94</v>
      </c>
      <c r="E155" s="10" t="s">
        <v>66</v>
      </c>
      <c r="F155" s="25">
        <v>48.7</v>
      </c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</row>
    <row r="156" spans="1:38" ht="63.75" x14ac:dyDescent="0.25">
      <c r="A156" s="63" t="s">
        <v>84</v>
      </c>
      <c r="B156" s="10" t="s">
        <v>60</v>
      </c>
      <c r="C156" s="10" t="s">
        <v>13</v>
      </c>
      <c r="D156" s="10" t="s">
        <v>95</v>
      </c>
      <c r="E156" s="10"/>
      <c r="F156" s="25">
        <f>F157</f>
        <v>139.69999999999999</v>
      </c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</row>
    <row r="157" spans="1:38" ht="25.5" x14ac:dyDescent="0.25">
      <c r="A157" s="63" t="s">
        <v>65</v>
      </c>
      <c r="B157" s="10" t="s">
        <v>60</v>
      </c>
      <c r="C157" s="10" t="s">
        <v>13</v>
      </c>
      <c r="D157" s="10" t="s">
        <v>95</v>
      </c>
      <c r="E157" s="10" t="s">
        <v>66</v>
      </c>
      <c r="F157" s="25">
        <v>139.69999999999999</v>
      </c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</row>
    <row r="158" spans="1:38" ht="63.75" x14ac:dyDescent="0.25">
      <c r="A158" s="63" t="s">
        <v>97</v>
      </c>
      <c r="B158" s="10" t="s">
        <v>60</v>
      </c>
      <c r="C158" s="10" t="s">
        <v>13</v>
      </c>
      <c r="D158" s="10" t="s">
        <v>98</v>
      </c>
      <c r="E158" s="10"/>
      <c r="F158" s="25">
        <f>F159</f>
        <v>4.9000000000000004</v>
      </c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</row>
    <row r="159" spans="1:38" ht="25.5" x14ac:dyDescent="0.25">
      <c r="A159" s="63" t="s">
        <v>65</v>
      </c>
      <c r="B159" s="10" t="s">
        <v>60</v>
      </c>
      <c r="C159" s="10" t="s">
        <v>13</v>
      </c>
      <c r="D159" s="10" t="s">
        <v>98</v>
      </c>
      <c r="E159" s="10" t="s">
        <v>66</v>
      </c>
      <c r="F159" s="25">
        <v>4.9000000000000004</v>
      </c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</row>
    <row r="160" spans="1:38" ht="63.75" x14ac:dyDescent="0.25">
      <c r="A160" s="63" t="s">
        <v>96</v>
      </c>
      <c r="B160" s="10" t="s">
        <v>60</v>
      </c>
      <c r="C160" s="10" t="s">
        <v>13</v>
      </c>
      <c r="D160" s="10" t="s">
        <v>179</v>
      </c>
      <c r="E160" s="10"/>
      <c r="F160" s="25">
        <f>F161</f>
        <v>12.6</v>
      </c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</row>
    <row r="161" spans="1:38" ht="27" customHeight="1" x14ac:dyDescent="0.25">
      <c r="A161" s="63" t="s">
        <v>65</v>
      </c>
      <c r="B161" s="10" t="s">
        <v>60</v>
      </c>
      <c r="C161" s="10" t="s">
        <v>13</v>
      </c>
      <c r="D161" s="10" t="s">
        <v>179</v>
      </c>
      <c r="E161" s="10" t="s">
        <v>66</v>
      </c>
      <c r="F161" s="25">
        <v>12.6</v>
      </c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</row>
    <row r="162" spans="1:38" s="69" customFormat="1" ht="25.5" x14ac:dyDescent="0.25">
      <c r="A162" s="63" t="s">
        <v>69</v>
      </c>
      <c r="B162" s="10" t="s">
        <v>60</v>
      </c>
      <c r="C162" s="10" t="s">
        <v>13</v>
      </c>
      <c r="D162" s="10" t="s">
        <v>91</v>
      </c>
      <c r="E162" s="10"/>
      <c r="F162" s="25">
        <f>F163+F165+F167+F171+F169+F173</f>
        <v>1615.3</v>
      </c>
      <c r="G162" s="8"/>
      <c r="H162" s="9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</row>
    <row r="163" spans="1:38" ht="51" x14ac:dyDescent="0.25">
      <c r="A163" s="37" t="s">
        <v>64</v>
      </c>
      <c r="B163" s="10" t="s">
        <v>60</v>
      </c>
      <c r="C163" s="10" t="s">
        <v>13</v>
      </c>
      <c r="D163" s="10" t="s">
        <v>90</v>
      </c>
      <c r="E163" s="10"/>
      <c r="F163" s="25">
        <f>F164</f>
        <v>1393.4</v>
      </c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</row>
    <row r="164" spans="1:38" ht="25.5" x14ac:dyDescent="0.25">
      <c r="A164" s="63" t="s">
        <v>65</v>
      </c>
      <c r="B164" s="10" t="s">
        <v>60</v>
      </c>
      <c r="C164" s="10" t="s">
        <v>13</v>
      </c>
      <c r="D164" s="10" t="s">
        <v>90</v>
      </c>
      <c r="E164" s="10" t="s">
        <v>66</v>
      </c>
      <c r="F164" s="25">
        <f>1478.5-11.6-7.3-66.2</f>
        <v>1393.4</v>
      </c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</row>
    <row r="165" spans="1:38" ht="38.25" x14ac:dyDescent="0.25">
      <c r="A165" s="64" t="s">
        <v>75</v>
      </c>
      <c r="B165" s="65" t="s">
        <v>60</v>
      </c>
      <c r="C165" s="65" t="s">
        <v>13</v>
      </c>
      <c r="D165" s="66" t="s">
        <v>86</v>
      </c>
      <c r="E165" s="67"/>
      <c r="F165" s="25">
        <f>F166</f>
        <v>0.4</v>
      </c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</row>
    <row r="166" spans="1:38" ht="25.5" x14ac:dyDescent="0.25">
      <c r="A166" s="63" t="s">
        <v>65</v>
      </c>
      <c r="B166" s="65" t="s">
        <v>60</v>
      </c>
      <c r="C166" s="65" t="s">
        <v>13</v>
      </c>
      <c r="D166" s="66" t="s">
        <v>86</v>
      </c>
      <c r="E166" s="67" t="s">
        <v>66</v>
      </c>
      <c r="F166" s="25">
        <v>0.4</v>
      </c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</row>
    <row r="167" spans="1:38" ht="63.75" x14ac:dyDescent="0.25">
      <c r="A167" s="63" t="s">
        <v>87</v>
      </c>
      <c r="B167" s="10" t="s">
        <v>60</v>
      </c>
      <c r="C167" s="10" t="s">
        <v>13</v>
      </c>
      <c r="D167" s="10" t="s">
        <v>88</v>
      </c>
      <c r="E167" s="10"/>
      <c r="F167" s="25">
        <f>F168</f>
        <v>73.099999999999994</v>
      </c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</row>
    <row r="168" spans="1:38" ht="25.5" x14ac:dyDescent="0.25">
      <c r="A168" s="63" t="s">
        <v>65</v>
      </c>
      <c r="B168" s="10" t="s">
        <v>60</v>
      </c>
      <c r="C168" s="10" t="s">
        <v>13</v>
      </c>
      <c r="D168" s="10" t="s">
        <v>88</v>
      </c>
      <c r="E168" s="10" t="s">
        <v>66</v>
      </c>
      <c r="F168" s="25">
        <v>73.099999999999994</v>
      </c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</row>
    <row r="169" spans="1:38" ht="63.75" x14ac:dyDescent="0.25">
      <c r="A169" s="63" t="s">
        <v>84</v>
      </c>
      <c r="B169" s="10" t="s">
        <v>60</v>
      </c>
      <c r="C169" s="10" t="s">
        <v>13</v>
      </c>
      <c r="D169" s="10" t="s">
        <v>85</v>
      </c>
      <c r="E169" s="10"/>
      <c r="F169" s="25">
        <f>F170</f>
        <v>129.5</v>
      </c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</row>
    <row r="170" spans="1:38" ht="25.5" x14ac:dyDescent="0.25">
      <c r="A170" s="63" t="s">
        <v>65</v>
      </c>
      <c r="B170" s="10" t="s">
        <v>60</v>
      </c>
      <c r="C170" s="10" t="s">
        <v>13</v>
      </c>
      <c r="D170" s="10" t="s">
        <v>85</v>
      </c>
      <c r="E170" s="65" t="s">
        <v>66</v>
      </c>
      <c r="F170" s="25">
        <v>129.5</v>
      </c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</row>
    <row r="171" spans="1:38" ht="63.75" x14ac:dyDescent="0.25">
      <c r="A171" s="63" t="s">
        <v>97</v>
      </c>
      <c r="B171" s="10" t="s">
        <v>60</v>
      </c>
      <c r="C171" s="10" t="s">
        <v>13</v>
      </c>
      <c r="D171" s="10" t="s">
        <v>89</v>
      </c>
      <c r="E171" s="10"/>
      <c r="F171" s="25">
        <f>F172</f>
        <v>7.3</v>
      </c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</row>
    <row r="172" spans="1:38" ht="25.5" x14ac:dyDescent="0.25">
      <c r="A172" s="63" t="s">
        <v>65</v>
      </c>
      <c r="B172" s="10" t="s">
        <v>60</v>
      </c>
      <c r="C172" s="10" t="s">
        <v>13</v>
      </c>
      <c r="D172" s="10" t="s">
        <v>89</v>
      </c>
      <c r="E172" s="10" t="s">
        <v>66</v>
      </c>
      <c r="F172" s="25">
        <v>7.3</v>
      </c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</row>
    <row r="173" spans="1:38" ht="63.75" x14ac:dyDescent="0.25">
      <c r="A173" s="63" t="s">
        <v>96</v>
      </c>
      <c r="B173" s="10" t="s">
        <v>60</v>
      </c>
      <c r="C173" s="10" t="s">
        <v>13</v>
      </c>
      <c r="D173" s="10" t="s">
        <v>180</v>
      </c>
      <c r="E173" s="10"/>
      <c r="F173" s="25">
        <f>F174</f>
        <v>11.6</v>
      </c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</row>
    <row r="174" spans="1:38" ht="25.5" x14ac:dyDescent="0.25">
      <c r="A174" s="63" t="s">
        <v>65</v>
      </c>
      <c r="B174" s="10" t="s">
        <v>60</v>
      </c>
      <c r="C174" s="10" t="s">
        <v>13</v>
      </c>
      <c r="D174" s="10" t="s">
        <v>180</v>
      </c>
      <c r="E174" s="65" t="s">
        <v>66</v>
      </c>
      <c r="F174" s="25">
        <v>11.6</v>
      </c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</row>
    <row r="175" spans="1:38" s="69" customFormat="1" x14ac:dyDescent="0.25">
      <c r="A175" s="78" t="s">
        <v>70</v>
      </c>
      <c r="B175" s="10"/>
      <c r="C175" s="10"/>
      <c r="D175" s="79"/>
      <c r="E175" s="10"/>
      <c r="F175" s="24">
        <f>F13+F75+F82+F91+F113+F137</f>
        <v>17946</v>
      </c>
      <c r="G175" s="8"/>
      <c r="H175" s="8"/>
      <c r="I175" s="8"/>
      <c r="J175" s="9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</row>
    <row r="176" spans="1:38" x14ac:dyDescent="0.25">
      <c r="H176" s="39"/>
    </row>
    <row r="179" spans="6:6" x14ac:dyDescent="0.25">
      <c r="F179" s="39"/>
    </row>
    <row r="180" spans="6:6" x14ac:dyDescent="0.25">
      <c r="F180" s="39"/>
    </row>
    <row r="181" spans="6:6" x14ac:dyDescent="0.25">
      <c r="F181" s="39"/>
    </row>
  </sheetData>
  <mergeCells count="4">
    <mergeCell ref="A7:F7"/>
    <mergeCell ref="A10:F10"/>
    <mergeCell ref="A8:F8"/>
    <mergeCell ref="A9:F9"/>
  </mergeCells>
  <pageMargins left="0.70866141732283472" right="0.51181102362204722" top="0.55118110236220474" bottom="0.3937007874015748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Прил.5</vt:lpstr>
    </vt:vector>
  </TitlesOfParts>
  <Company>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noname</dc:creator>
  <cp:lastModifiedBy>noname</cp:lastModifiedBy>
  <cp:lastPrinted>2016-03-30T12:07:42Z</cp:lastPrinted>
  <dcterms:created xsi:type="dcterms:W3CDTF">2014-11-08T07:39:31Z</dcterms:created>
  <dcterms:modified xsi:type="dcterms:W3CDTF">2016-10-19T11:09:51Z</dcterms:modified>
</cp:coreProperties>
</file>