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15" windowWidth="16605" windowHeight="9135"/>
  </bookViews>
  <sheets>
    <sheet name="Прил.5" sheetId="1" r:id="rId1"/>
  </sheets>
  <calcPr calcId="144525"/>
</workbook>
</file>

<file path=xl/calcChain.xml><?xml version="1.0" encoding="utf-8"?>
<calcChain xmlns="http://schemas.openxmlformats.org/spreadsheetml/2006/main">
  <c r="G26" i="1" l="1"/>
  <c r="F26" i="1"/>
  <c r="G64" i="1" l="1"/>
  <c r="F64" i="1"/>
  <c r="G103" i="1"/>
  <c r="G102" i="1" s="1"/>
  <c r="F103" i="1"/>
  <c r="F102" i="1" s="1"/>
  <c r="G82" i="1"/>
  <c r="G80" i="1"/>
  <c r="G78" i="1"/>
  <c r="G77" i="1" s="1"/>
  <c r="F82" i="1"/>
  <c r="F80" i="1"/>
  <c r="F78" i="1"/>
  <c r="F77" i="1" s="1"/>
  <c r="G113" i="1"/>
  <c r="G111" i="1"/>
  <c r="F113" i="1"/>
  <c r="F111" i="1"/>
  <c r="G100" i="1"/>
  <c r="G98" i="1"/>
  <c r="G96" i="1"/>
  <c r="F100" i="1"/>
  <c r="F98" i="1"/>
  <c r="F96" i="1"/>
  <c r="G76" i="1" l="1"/>
  <c r="G75" i="1" s="1"/>
  <c r="F76" i="1"/>
  <c r="F75" i="1" s="1"/>
  <c r="G109" i="1" l="1"/>
  <c r="G107" i="1"/>
  <c r="G94" i="1"/>
  <c r="G93" i="1" s="1"/>
  <c r="G106" i="1" l="1"/>
  <c r="G92" i="1"/>
  <c r="G72" i="1"/>
  <c r="F72" i="1"/>
  <c r="G55" i="1" l="1"/>
  <c r="G54" i="1" s="1"/>
  <c r="F55" i="1"/>
  <c r="F53" i="1" s="1"/>
  <c r="F52" i="1" s="1"/>
  <c r="F51" i="1" s="1"/>
  <c r="F50" i="1" s="1"/>
  <c r="F87" i="1"/>
  <c r="F86" i="1" s="1"/>
  <c r="F85" i="1" s="1"/>
  <c r="G25" i="1"/>
  <c r="G24" i="1" s="1"/>
  <c r="G23" i="1" s="1"/>
  <c r="G22" i="1" s="1"/>
  <c r="G21" i="1" s="1"/>
  <c r="G14" i="1" s="1"/>
  <c r="G19" i="1"/>
  <c r="G18" i="1" s="1"/>
  <c r="G17" i="1" s="1"/>
  <c r="G16" i="1" s="1"/>
  <c r="G15" i="1" s="1"/>
  <c r="F25" i="1"/>
  <c r="F24" i="1" s="1"/>
  <c r="F23" i="1" s="1"/>
  <c r="F22" i="1" s="1"/>
  <c r="F21" i="1" s="1"/>
  <c r="G30" i="1"/>
  <c r="G29" i="1" s="1"/>
  <c r="G28" i="1" s="1"/>
  <c r="G27" i="1" s="1"/>
  <c r="G36" i="1"/>
  <c r="G34" i="1" s="1"/>
  <c r="G33" i="1" s="1"/>
  <c r="G40" i="1"/>
  <c r="G39" i="1" s="1"/>
  <c r="G44" i="1"/>
  <c r="G48" i="1"/>
  <c r="G47" i="1" s="1"/>
  <c r="G70" i="1"/>
  <c r="G62" i="1"/>
  <c r="G87" i="1"/>
  <c r="G86" i="1" s="1"/>
  <c r="G85" i="1" s="1"/>
  <c r="G119" i="1"/>
  <c r="G118" i="1" s="1"/>
  <c r="G117" i="1" s="1"/>
  <c r="G116" i="1" s="1"/>
  <c r="G115" i="1" s="1"/>
  <c r="G45" i="1"/>
  <c r="G35" i="1"/>
  <c r="F19" i="1"/>
  <c r="F18" i="1" s="1"/>
  <c r="F17" i="1" s="1"/>
  <c r="F16" i="1" s="1"/>
  <c r="F15" i="1" s="1"/>
  <c r="F30" i="1"/>
  <c r="F29" i="1" s="1"/>
  <c r="F28" i="1" s="1"/>
  <c r="F27" i="1" s="1"/>
  <c r="F36" i="1"/>
  <c r="F34" i="1" s="1"/>
  <c r="F33" i="1" s="1"/>
  <c r="F40" i="1"/>
  <c r="F38" i="1" s="1"/>
  <c r="F44" i="1"/>
  <c r="F48" i="1"/>
  <c r="F47" i="1" s="1"/>
  <c r="F70" i="1"/>
  <c r="F69" i="1" s="1"/>
  <c r="F62" i="1"/>
  <c r="F94" i="1"/>
  <c r="F93" i="1" s="1"/>
  <c r="F107" i="1"/>
  <c r="F106" i="1" s="1"/>
  <c r="F109" i="1"/>
  <c r="F119" i="1"/>
  <c r="F118" i="1" s="1"/>
  <c r="F117" i="1" s="1"/>
  <c r="F116" i="1" s="1"/>
  <c r="F115" i="1" s="1"/>
  <c r="F45" i="1"/>
  <c r="F14" i="1" l="1"/>
  <c r="F54" i="1"/>
  <c r="G61" i="1"/>
  <c r="G60" i="1" s="1"/>
  <c r="G59" i="1" s="1"/>
  <c r="F61" i="1"/>
  <c r="F60" i="1" s="1"/>
  <c r="F59" i="1" s="1"/>
  <c r="G84" i="1"/>
  <c r="G74" i="1" s="1"/>
  <c r="F84" i="1"/>
  <c r="F74" i="1" s="1"/>
  <c r="G53" i="1"/>
  <c r="G52" i="1" s="1"/>
  <c r="G51" i="1" s="1"/>
  <c r="G50" i="1" s="1"/>
  <c r="F105" i="1"/>
  <c r="F92" i="1"/>
  <c r="F68" i="1"/>
  <c r="F67" i="1" s="1"/>
  <c r="F66" i="1" s="1"/>
  <c r="G68" i="1"/>
  <c r="G67" i="1" s="1"/>
  <c r="G66" i="1" s="1"/>
  <c r="G105" i="1"/>
  <c r="F43" i="1"/>
  <c r="F42" i="1" s="1"/>
  <c r="F32" i="1" s="1"/>
  <c r="F39" i="1"/>
  <c r="G43" i="1"/>
  <c r="G42" i="1" s="1"/>
  <c r="G38" i="1"/>
  <c r="G69" i="1"/>
  <c r="F35" i="1"/>
  <c r="F58" i="1" l="1"/>
  <c r="F91" i="1"/>
  <c r="F90" i="1" s="1"/>
  <c r="F89" i="1" s="1"/>
  <c r="G91" i="1"/>
  <c r="G90" i="1" s="1"/>
  <c r="G89" i="1" s="1"/>
  <c r="G58" i="1"/>
  <c r="G32" i="1"/>
  <c r="F121" i="1" l="1"/>
  <c r="F124" i="1" s="1"/>
  <c r="G121" i="1"/>
  <c r="G124" i="1" s="1"/>
</calcChain>
</file>

<file path=xl/sharedStrings.xml><?xml version="1.0" encoding="utf-8"?>
<sst xmlns="http://schemas.openxmlformats.org/spreadsheetml/2006/main" count="458" uniqueCount="162">
  <si>
    <t>Кольского района Мурманской области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</si>
  <si>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</si>
  <si>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</si>
  <si>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</si>
  <si>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</si>
  <si>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</si>
  <si>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</si>
  <si>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</si>
  <si>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</si>
  <si>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</si>
  <si>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</si>
  <si>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</si>
  <si>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</si>
  <si>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</si>
  <si>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</si>
  <si>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</si>
  <si>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</si>
  <si>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</si>
  <si>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</si>
  <si>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</si>
  <si>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</si>
  <si>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</si>
  <si>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</si>
  <si>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</si>
  <si>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</si>
  <si>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</si>
  <si>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</si>
  <si>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</si>
  <si>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</si>
  <si>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</si>
  <si>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</si>
  <si>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</si>
  <si>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</si>
  <si>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Связь и информатика</t>
  </si>
  <si>
    <t>10</t>
  </si>
  <si>
    <t>05</t>
  </si>
  <si>
    <t>08</t>
  </si>
  <si>
    <t>Культура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</si>
  <si>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</si>
  <si>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</si>
  <si>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</si>
  <si>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</si>
  <si>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</si>
  <si>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</si>
  <si>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ИТОГО:</t>
  </si>
  <si>
    <t>Закупка товаров, работ и услуг для государственных (муниципальных) нужд</t>
  </si>
  <si>
    <t>Сельское хозяйство и рыболовство</t>
  </si>
  <si>
    <t>02 2 00 00000</t>
  </si>
  <si>
    <t>02 1 00 00000</t>
  </si>
  <si>
    <t>02 0 00 00000</t>
  </si>
  <si>
    <t>01 1 00 00000</t>
  </si>
  <si>
    <t>01 0 00 00000</t>
  </si>
  <si>
    <t>Осуществление первичного воинского учета на территориях, где отсутствуют военные комиссариаты</t>
  </si>
  <si>
    <t>90 0 00 00000</t>
  </si>
  <si>
    <t>90 2 00 00000</t>
  </si>
  <si>
    <t>90 2 00 90020</t>
  </si>
  <si>
    <t>03 0 00 00000</t>
  </si>
  <si>
    <t>01 1 01 00000</t>
  </si>
  <si>
    <t>01 1 02 00000</t>
  </si>
  <si>
    <t>01 1 03 00000</t>
  </si>
  <si>
    <t>01 1 04 00000</t>
  </si>
  <si>
    <t>01 1 01 01010</t>
  </si>
  <si>
    <t>01 1 02 06010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</si>
  <si>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</si>
  <si>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</si>
  <si>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</si>
  <si>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</si>
  <si>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</si>
  <si>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</si>
  <si>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</si>
  <si>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</si>
  <si>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04 0 00 00000</t>
  </si>
  <si>
    <t>Жилищно-коммунальное хозяйство</t>
  </si>
  <si>
    <t>Благоустройство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</si>
  <si>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</si>
  <si>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</si>
  <si>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</si>
  <si>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</si>
  <si>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</si>
  <si>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Основное мероприятие 3. Иммобилизация безнадзорных животных</t>
  </si>
  <si>
    <t>Подпрограмма 1 "Содержание муниципального имущества"</t>
  </si>
  <si>
    <t>06 0 00 00000</t>
  </si>
  <si>
    <t>06 1 00 00000</t>
  </si>
  <si>
    <t>06 1 01 00000</t>
  </si>
  <si>
    <t>04 0 03 00000</t>
  </si>
  <si>
    <t>04 0 03 75590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</si>
  <si>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</si>
  <si>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</si>
  <si>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</si>
  <si>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>Приложение № 5.1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</si>
  <si>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</si>
  <si>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</si>
  <si>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</si>
  <si>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</si>
  <si>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</si>
  <si>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06 1 01 00030</t>
  </si>
  <si>
    <t>Основное мероприятие 1. Уличное освещение</t>
  </si>
  <si>
    <t>04 0 01 00000</t>
  </si>
  <si>
    <t>Оплата потребленной электрической энергии на уличное освещение сельского поселения Пушной</t>
  </si>
  <si>
    <t>04 0 01 00040</t>
  </si>
  <si>
    <t>Социальная политика</t>
  </si>
  <si>
    <t/>
  </si>
  <si>
    <t>Пенсионное обеспечение</t>
  </si>
  <si>
    <t>Социальное обеспечение и иные выплаты населению</t>
  </si>
  <si>
    <t>300</t>
  </si>
  <si>
    <t>Основное мероприятие 1. Создание условий для обеспечения творческого и культурного развития личности</t>
  </si>
  <si>
    <t>02 1 01 00000</t>
  </si>
  <si>
    <t>02 1 01 00020</t>
  </si>
  <si>
    <t>02 1 01 71100</t>
  </si>
  <si>
    <t>02 1 01 S1100</t>
  </si>
  <si>
    <t>02 2 01 00000</t>
  </si>
  <si>
    <t>02 2 01 00020</t>
  </si>
  <si>
    <t>02 2 01 71100</t>
  </si>
  <si>
    <t>02 2 01 S1100</t>
  </si>
  <si>
    <t>Основное мероприятие 5. Развитие информационно-коммуникационной инфраструктуры органов местного самоуправления в целях оптимизации бюджетного процесса</t>
  </si>
  <si>
    <t>03 0 05 00000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</si>
  <si>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</si>
  <si>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03 0 05 00010</t>
  </si>
  <si>
    <t>07 0 00 00000</t>
  </si>
  <si>
    <t>Основное мероприятие 1. Доплата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</si>
  <si>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07 0 01 00000</t>
  </si>
  <si>
    <t>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</si>
  <si>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02 1 01 Р1100</t>
  </si>
  <si>
    <t>02 2 01 Р1100</t>
  </si>
  <si>
    <t>Культура, кинематография</t>
  </si>
  <si>
    <t>Распределение бюджетных ассигнований по разделам и подразделам, целевым статьям (муниципальным</t>
  </si>
  <si>
    <t xml:space="preserve">деятельности), группам видов расходов классификации расходов бюджета муниципального образования </t>
  </si>
  <si>
    <t xml:space="preserve">программам сельского поселения Пушной Кольского района Мурманской области и непрограммным направлениям </t>
  </si>
  <si>
    <t>рублей</t>
  </si>
  <si>
    <t>на 2022 год</t>
  </si>
  <si>
    <t>Расходы на ежемесячную доплату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</si>
  <si>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05 0 00 00000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</si>
  <si>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</si>
  <si>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к проекту бюджета на 2021  год</t>
  </si>
  <si>
    <t>и на плановый период 2022 и 2023 годов</t>
  </si>
  <si>
    <t>муниципального образования  сп Пушной</t>
  </si>
  <si>
    <t xml:space="preserve">сельское поселение Пушной Кольского района Мурманской области на плановый период 2022 и 2023 годов </t>
  </si>
  <si>
    <t>на 2023 год</t>
  </si>
  <si>
    <t>Коммунальное хозяйство</t>
  </si>
  <si>
    <t>Основное мероприятие 1. Погашение просроченной кредиторской задолженности муниципального образования сельское поселение Пушной Кольского района Мурманской области</t>
  </si>
  <si>
    <t>Частичное погашение просроченной кредиторской задолженности по исполнительным листам</t>
  </si>
  <si>
    <t>Иные межбюджетные трансферты из бюджета Кольского района бюджетам муниципальных образований на восстановление платежеспособности муниципального образования</t>
  </si>
  <si>
    <t>Иные межбюджетные трансферты из областного бюджета бюджетам муниципальных образований на восстановление платежеспособности муниципального образования</t>
  </si>
  <si>
    <t>Основное мероприятие 2. Проведение ремонтных работ и укрепление материально-технической базы культурно-досугового учреждения</t>
  </si>
  <si>
    <t>02 1 02 00000</t>
  </si>
  <si>
    <t>Государственная поддержка отрасли культуры</t>
  </si>
  <si>
    <t>02 1 02  L5190</t>
  </si>
  <si>
    <t>Отлов и содержание безнадзорных животных (субвенция бюджетам муниципальных образований)</t>
  </si>
  <si>
    <t>04 0 03 А5590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</si>
  <si>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2021-2023 годы"</t>
  </si>
  <si>
    <t>Муниципальная программа 6 "Содержание муниципального имущества сельского поселения Пушной в 2021-2023 году"</t>
  </si>
  <si>
    <t>Муниципальная программа 1 "Развитие муниципального управления на 2021 - 2023 годы"</t>
  </si>
  <si>
    <t>Муниципальная программа 4 «Благоустройство территории  сельского поселения Пушной Кольского района Мурманской области на 2021 – 2023 годы"</t>
  </si>
  <si>
    <t>Муниципальная программа 7 "Погашение просроченной кредиторской задолженности муниципального образования сельское поселение Пушной Кольского района Мурманской области на 2021-2025 годы"</t>
  </si>
  <si>
    <t>07 0 01 00060</t>
  </si>
  <si>
    <t>07 0 01 21820</t>
  </si>
  <si>
    <t>07 0 01 77180</t>
  </si>
  <si>
    <t>Муниципальная программа 2 "Развитие культуры на 2021-2023 годы"</t>
  </si>
  <si>
    <t>Муниципальная программа 5 "Социальная политика сельского поселения Пушной Кольского района Мурманской области на 2021-2023 годы"</t>
  </si>
  <si>
    <t>05 0 01 00000</t>
  </si>
  <si>
    <t>05 0 01 00050</t>
  </si>
  <si>
    <t>06 1 02 00070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</si>
</sst>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name val="Arial Cyr"/>
      <charset val="204"/>
    </font>
    <font>
      <b/>
      <i/>
      <sz val="10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/>
    <xf numFmtId="0" fontId="1" fillId="0" borderId="0"/>
    <xf numFmtId="0" fontId="29" fillId="0" borderId="0"/>
    <xf numFmtId="0" fontId="1" fillId="0" borderId="0" applyNumberFormat="0" applyFill="0" applyBorder="0" applyAlignment="0" applyProtection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/>
    <xf numFmtId="0" fontId="1" fillId="0" borderId="0" xfId="37"/>
    <xf numFmtId="49" fontId="19" fillId="0" borderId="10" xfId="37" applyNumberFormat="1" applyFont="1" applyFill="1" applyBorder="1" applyAlignment="1">
      <alignment horizontal="center" vertical="center"/>
    </xf>
    <xf numFmtId="49" fontId="21" fillId="0" borderId="10" xfId="37" applyNumberFormat="1" applyFont="1" applyFill="1" applyBorder="1" applyAlignment="1">
      <alignment horizontal="center" vertical="center"/>
    </xf>
    <xf numFmtId="49" fontId="20" fillId="0" borderId="10" xfId="37" applyNumberFormat="1" applyFont="1" applyFill="1" applyBorder="1" applyAlignment="1">
      <alignment horizontal="center" vertical="center"/>
    </xf>
    <xf numFmtId="2" fontId="19" fillId="0" borderId="10" xfId="37" applyNumberFormat="1" applyFont="1" applyFill="1" applyBorder="1" applyAlignment="1">
      <alignment horizontal="center" vertical="center" wrapText="1"/>
    </xf>
    <xf numFmtId="0" fontId="19" fillId="0" borderId="0" xfId="37" applyFont="1" applyFill="1" applyAlignment="1"/>
    <xf numFmtId="164" fontId="22" fillId="0" borderId="0" xfId="37" applyNumberFormat="1" applyFont="1" applyFill="1" applyAlignment="1">
      <alignment horizontal="right"/>
    </xf>
    <xf numFmtId="49" fontId="21" fillId="0" borderId="10" xfId="37" applyNumberFormat="1" applyFont="1" applyFill="1" applyBorder="1" applyAlignment="1" applyProtection="1">
      <alignment horizontal="center" vertical="center" wrapText="1"/>
    </xf>
    <xf numFmtId="0" fontId="19" fillId="0" borderId="10" xfId="37" applyFont="1" applyFill="1" applyBorder="1" applyAlignment="1">
      <alignment horizontal="center" vertical="center"/>
    </xf>
    <xf numFmtId="0" fontId="21" fillId="0" borderId="10" xfId="37" applyFont="1" applyFill="1" applyBorder="1" applyAlignment="1">
      <alignment horizontal="center" vertical="center"/>
    </xf>
    <xf numFmtId="49" fontId="19" fillId="0" borderId="10" xfId="37" applyNumberFormat="1" applyFont="1" applyFill="1" applyBorder="1" applyAlignment="1">
      <alignment horizontal="center" vertical="center" wrapText="1"/>
    </xf>
    <xf numFmtId="0" fontId="22" fillId="0" borderId="0" xfId="37" applyFont="1" applyFill="1" applyBorder="1" applyAlignment="1">
      <alignment horizontal="right"/>
    </xf>
    <xf numFmtId="0" fontId="23" fillId="0" borderId="0" xfId="37" applyFont="1" applyFill="1" applyBorder="1" applyAlignment="1">
      <alignment horizontal="right"/>
    </xf>
    <xf numFmtId="0" fontId="19" fillId="0" borderId="10" xfId="37" applyFont="1" applyFill="1" applyBorder="1" applyAlignment="1">
      <alignment horizontal="left" vertical="center" wrapText="1"/>
    </xf>
    <xf numFmtId="164" fontId="0" fillId="0" borderId="0" xfId="0" applyNumberFormat="1"/>
    <xf numFmtId="0" fontId="20" fillId="0" borderId="10" xfId="37" applyFont="1" applyFill="1" applyBorder="1" applyAlignment="1">
      <alignment horizontal="left" vertical="center" wrapText="1"/>
    </xf>
    <xf numFmtId="0" fontId="20" fillId="0" borderId="10" xfId="37" applyNumberFormat="1" applyFont="1" applyFill="1" applyBorder="1" applyAlignment="1">
      <alignment horizontal="left" vertical="center" wrapText="1"/>
    </xf>
    <xf numFmtId="0" fontId="19" fillId="0" borderId="10" xfId="37" applyNumberFormat="1" applyFont="1" applyFill="1" applyBorder="1" applyAlignment="1">
      <alignment horizontal="left" vertical="center" wrapText="1"/>
    </xf>
    <xf numFmtId="0" fontId="19" fillId="0" borderId="10" xfId="40" applyNumberFormat="1" applyFont="1" applyFill="1" applyBorder="1" applyAlignment="1">
      <alignment horizontal="left" vertical="center" wrapText="1"/>
    </xf>
    <xf numFmtId="0" fontId="0" fillId="0" borderId="0" xfId="0" applyFill="1"/>
    <xf numFmtId="2" fontId="21" fillId="0" borderId="10" xfId="37" applyNumberFormat="1" applyFont="1" applyFill="1" applyBorder="1" applyAlignment="1">
      <alignment vertical="center" wrapText="1"/>
    </xf>
    <xf numFmtId="3" fontId="19" fillId="0" borderId="10" xfId="37" applyNumberFormat="1" applyFont="1" applyFill="1" applyBorder="1" applyAlignment="1">
      <alignment horizontal="center" vertical="center"/>
    </xf>
    <xf numFmtId="4" fontId="21" fillId="0" borderId="10" xfId="37" applyNumberFormat="1" applyFont="1" applyFill="1" applyBorder="1" applyAlignment="1">
      <alignment horizontal="center" vertical="center"/>
    </xf>
    <xf numFmtId="4" fontId="20" fillId="0" borderId="10" xfId="37" applyNumberFormat="1" applyFont="1" applyFill="1" applyBorder="1" applyAlignment="1">
      <alignment horizontal="center" vertical="center"/>
    </xf>
    <xf numFmtId="4" fontId="19" fillId="0" borderId="10" xfId="37" applyNumberFormat="1" applyFont="1" applyFill="1" applyBorder="1" applyAlignment="1">
      <alignment horizontal="center" vertical="center"/>
    </xf>
    <xf numFmtId="4" fontId="19" fillId="0" borderId="10" xfId="37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ill="1" applyAlignment="1">
      <alignment horizontal="right"/>
    </xf>
    <xf numFmtId="0" fontId="1" fillId="0" borderId="0" xfId="37" applyFill="1"/>
    <xf numFmtId="0" fontId="27" fillId="0" borderId="0" xfId="0" applyFont="1" applyFill="1" applyAlignment="1">
      <alignment horizontal="right"/>
    </xf>
    <xf numFmtId="164" fontId="26" fillId="0" borderId="0" xfId="0" applyNumberFormat="1" applyFont="1" applyFill="1" applyBorder="1" applyAlignment="1">
      <alignment horizontal="right" vertical="top"/>
    </xf>
    <xf numFmtId="0" fontId="21" fillId="0" borderId="10" xfId="3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64" fontId="28" fillId="0" borderId="0" xfId="0" applyNumberFormat="1" applyFont="1"/>
    <xf numFmtId="4" fontId="0" fillId="0" borderId="0" xfId="0" applyNumberFormat="1" applyFill="1"/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49" fontId="22" fillId="0" borderId="10" xfId="37" applyNumberFormat="1" applyFont="1" applyFill="1" applyBorder="1" applyAlignment="1">
      <alignment horizontal="center" vertical="center"/>
    </xf>
    <xf numFmtId="0" fontId="20" fillId="0" borderId="10" xfId="37" applyFont="1" applyFill="1" applyBorder="1" applyAlignment="1">
      <alignment horizontal="center" vertical="center"/>
    </xf>
    <xf numFmtId="49" fontId="21" fillId="0" borderId="10" xfId="38" applyNumberFormat="1" applyFont="1" applyBorder="1" applyAlignment="1">
      <alignment horizontal="center"/>
    </xf>
    <xf numFmtId="49" fontId="21" fillId="0" borderId="10" xfId="38" applyNumberFormat="1" applyFont="1" applyFill="1" applyBorder="1" applyAlignment="1">
      <alignment horizontal="center"/>
    </xf>
    <xf numFmtId="49" fontId="21" fillId="0" borderId="10" xfId="38" applyNumberFormat="1" applyFont="1" applyBorder="1" applyAlignment="1"/>
    <xf numFmtId="4" fontId="21" fillId="0" borderId="10" xfId="38" applyNumberFormat="1" applyFont="1" applyBorder="1" applyAlignment="1">
      <alignment horizontal="center"/>
    </xf>
    <xf numFmtId="49" fontId="20" fillId="0" borderId="10" xfId="38" applyNumberFormat="1" applyFont="1" applyBorder="1" applyAlignment="1">
      <alignment horizontal="center"/>
    </xf>
    <xf numFmtId="49" fontId="20" fillId="0" borderId="10" xfId="38" applyNumberFormat="1" applyFont="1" applyFill="1" applyBorder="1" applyAlignment="1">
      <alignment horizontal="center"/>
    </xf>
    <xf numFmtId="4" fontId="20" fillId="0" borderId="10" xfId="38" applyNumberFormat="1" applyFont="1" applyBorder="1" applyAlignment="1">
      <alignment horizontal="center"/>
    </xf>
    <xf numFmtId="49" fontId="19" fillId="0" borderId="10" xfId="38" applyNumberFormat="1" applyFont="1" applyBorder="1" applyAlignment="1">
      <alignment horizontal="center"/>
    </xf>
    <xf numFmtId="49" fontId="19" fillId="0" borderId="10" xfId="38" applyNumberFormat="1" applyFont="1" applyBorder="1" applyAlignment="1">
      <alignment horizontal="center" vertical="center"/>
    </xf>
    <xf numFmtId="49" fontId="19" fillId="0" borderId="10" xfId="38" applyNumberFormat="1" applyFont="1" applyFill="1" applyBorder="1" applyAlignment="1">
      <alignment horizontal="center" vertical="center"/>
    </xf>
    <xf numFmtId="0" fontId="21" fillId="0" borderId="10" xfId="37" applyFont="1" applyFill="1" applyBorder="1" applyAlignment="1">
      <alignment horizontal="left" vertical="center" wrapText="1"/>
    </xf>
    <xf numFmtId="2" fontId="20" fillId="0" borderId="10" xfId="37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2" fontId="19" fillId="0" borderId="10" xfId="37" applyNumberFormat="1" applyFont="1" applyFill="1" applyBorder="1" applyAlignment="1">
      <alignment horizontal="left" vertical="center" wrapText="1"/>
    </xf>
    <xf numFmtId="0" fontId="20" fillId="0" borderId="10" xfId="39" applyNumberFormat="1" applyFont="1" applyFill="1" applyBorder="1" applyAlignment="1" applyProtection="1">
      <alignment horizontal="left" vertical="center" wrapText="1"/>
    </xf>
    <xf numFmtId="0" fontId="20" fillId="0" borderId="10" xfId="37" applyFont="1" applyFill="1" applyBorder="1" applyAlignment="1">
      <alignment horizontal="left" vertical="center"/>
    </xf>
    <xf numFmtId="2" fontId="21" fillId="0" borderId="10" xfId="38" applyNumberFormat="1" applyFont="1" applyBorder="1" applyAlignment="1">
      <alignment horizontal="left" vertical="center" wrapText="1"/>
    </xf>
    <xf numFmtId="2" fontId="20" fillId="0" borderId="10" xfId="38" applyNumberFormat="1" applyFont="1" applyBorder="1" applyAlignment="1">
      <alignment horizontal="left" vertical="center" wrapText="1"/>
    </xf>
    <xf numFmtId="2" fontId="19" fillId="0" borderId="10" xfId="38" applyNumberFormat="1" applyFont="1" applyBorder="1" applyAlignment="1">
      <alignment horizontal="left" vertical="center" wrapText="1"/>
    </xf>
    <xf numFmtId="4" fontId="19" fillId="0" borderId="10" xfId="38" applyNumberFormat="1" applyFont="1" applyBorder="1" applyAlignment="1">
      <alignment horizontal="center" vertical="center"/>
    </xf>
    <xf numFmtId="0" fontId="19" fillId="0" borderId="10" xfId="37" applyFont="1" applyFill="1" applyBorder="1" applyAlignment="1">
      <alignment vertical="center" wrapText="1"/>
    </xf>
    <xf numFmtId="0" fontId="21" fillId="0" borderId="10" xfId="37" applyFont="1" applyFill="1" applyBorder="1" applyAlignment="1">
      <alignment vertical="center" wrapText="1"/>
    </xf>
    <xf numFmtId="0" fontId="19" fillId="0" borderId="10" xfId="36" applyNumberFormat="1" applyFont="1" applyFill="1" applyBorder="1" applyAlignment="1">
      <alignment horizontal="left" wrapText="1"/>
    </xf>
    <xf numFmtId="2" fontId="19" fillId="0" borderId="10" xfId="37" applyNumberFormat="1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30" fillId="0" borderId="10" xfId="37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20" fillId="0" borderId="10" xfId="37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1" fillId="0" borderId="10" xfId="37" applyNumberFormat="1" applyFont="1" applyFill="1" applyBorder="1" applyAlignment="1" applyProtection="1">
      <alignment vertical="center" wrapText="1"/>
    </xf>
    <xf numFmtId="0" fontId="20" fillId="0" borderId="10" xfId="37" applyNumberFormat="1" applyFont="1" applyFill="1" applyBorder="1" applyAlignment="1" applyProtection="1">
      <alignment vertical="center" wrapText="1"/>
    </xf>
    <xf numFmtId="0" fontId="24" fillId="0" borderId="0" xfId="37" applyFont="1" applyFill="1" applyBorder="1" applyAlignment="1">
      <alignment horizontal="center" vertical="center" wrapText="1"/>
    </xf>
    <xf numFmtId="0" fontId="24" fillId="0" borderId="0" xfId="37" applyFont="1" applyFill="1" applyBorder="1" applyAlignment="1">
      <alignment horizontal="center" vertical="center"/>
    </xf>
    <xf numFmtId="164" fontId="19" fillId="0" borderId="11" xfId="37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3" xfId="3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9" fillId="0" borderId="13" xfId="37" applyNumberFormat="1" applyFont="1" applyFill="1" applyBorder="1" applyAlignment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_Лист1" xfId="39"/>
    <cellStyle name="Обычный_Прил № 4" xfId="40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13" zoomScaleNormal="100" workbookViewId="0">
      <selection activeCell="I23" sqref="I23"/>
    </sheetView>
  </sheetViews>
  <sheetFormatPr defaultRowHeight="15" x14ac:dyDescent="0.25"/>
  <cols>
    <col min="1" max="1" width="55.5703125" customWidth="1"/>
    <col min="2" max="2" width="8.28515625" customWidth="1"/>
    <col min="4" max="4" width="13.5703125" customWidth="1"/>
    <col min="5" max="5" width="11.42578125" bestFit="1" customWidth="1"/>
    <col min="6" max="6" width="13" customWidth="1"/>
    <col min="7" max="7" width="13.28515625" customWidth="1"/>
    <col min="9" max="9" width="17.5703125" customWidth="1"/>
    <col min="10" max="10" width="18.5703125" customWidth="1"/>
  </cols>
  <sheetData>
    <row r="1" spans="1:11" ht="15.75" x14ac:dyDescent="0.25">
      <c r="A1" s="29"/>
      <c r="B1" s="29"/>
      <c r="C1" s="29"/>
      <c r="D1" s="6"/>
      <c r="E1" s="12"/>
      <c r="F1" s="12"/>
      <c r="G1" s="30" t="s">
        <v>89</v>
      </c>
    </row>
    <row r="2" spans="1:11" ht="15.75" x14ac:dyDescent="0.25">
      <c r="A2" s="29"/>
      <c r="B2" s="29"/>
      <c r="C2" s="6"/>
      <c r="D2" s="6"/>
      <c r="E2" s="6"/>
      <c r="F2" s="6"/>
      <c r="G2" s="36" t="s">
        <v>133</v>
      </c>
    </row>
    <row r="3" spans="1:11" ht="15.75" x14ac:dyDescent="0.25">
      <c r="A3" s="29"/>
      <c r="B3" s="29"/>
      <c r="C3" s="6"/>
      <c r="D3" s="6"/>
      <c r="E3" s="6"/>
      <c r="F3" s="6"/>
      <c r="G3" s="31" t="s">
        <v>134</v>
      </c>
    </row>
    <row r="4" spans="1:11" ht="15.75" x14ac:dyDescent="0.25">
      <c r="A4" s="29"/>
      <c r="B4" s="29"/>
      <c r="C4" s="13"/>
      <c r="D4" s="13"/>
      <c r="E4" s="13"/>
      <c r="F4" s="13"/>
      <c r="G4" s="37" t="s">
        <v>135</v>
      </c>
    </row>
    <row r="5" spans="1:11" ht="15.75" x14ac:dyDescent="0.25">
      <c r="A5" s="20"/>
      <c r="B5" s="20"/>
      <c r="C5" s="20"/>
      <c r="D5" s="20"/>
      <c r="E5" s="20"/>
      <c r="F5" s="20"/>
      <c r="G5" s="37" t="s">
        <v>0</v>
      </c>
    </row>
    <row r="6" spans="1:11" x14ac:dyDescent="0.25">
      <c r="A6" s="20"/>
      <c r="B6" s="20"/>
      <c r="C6" s="20"/>
      <c r="D6" s="20"/>
      <c r="E6" s="20"/>
      <c r="F6" s="20"/>
      <c r="G6" s="28"/>
    </row>
    <row r="7" spans="1:11" ht="15.75" x14ac:dyDescent="0.25">
      <c r="A7" s="74" t="s">
        <v>125</v>
      </c>
      <c r="B7" s="74"/>
      <c r="C7" s="74"/>
      <c r="D7" s="74"/>
      <c r="E7" s="74"/>
      <c r="F7" s="74"/>
      <c r="G7" s="74"/>
    </row>
    <row r="8" spans="1:11" ht="15.75" x14ac:dyDescent="0.25">
      <c r="A8" s="74" t="s">
        <v>127</v>
      </c>
      <c r="B8" s="74"/>
      <c r="C8" s="74"/>
      <c r="D8" s="74"/>
      <c r="E8" s="74"/>
      <c r="F8" s="74"/>
      <c r="G8" s="74"/>
    </row>
    <row r="9" spans="1:11" ht="15.75" x14ac:dyDescent="0.25">
      <c r="A9" s="74" t="s">
        <v>126</v>
      </c>
      <c r="B9" s="74"/>
      <c r="C9" s="74"/>
      <c r="D9" s="74"/>
      <c r="E9" s="74"/>
      <c r="F9" s="74"/>
      <c r="G9" s="74"/>
    </row>
    <row r="10" spans="1:11" ht="15.75" x14ac:dyDescent="0.25">
      <c r="A10" s="75" t="s">
        <v>136</v>
      </c>
      <c r="B10" s="75"/>
      <c r="C10" s="75"/>
      <c r="D10" s="75"/>
      <c r="E10" s="75"/>
      <c r="F10" s="75"/>
      <c r="G10" s="75"/>
    </row>
    <row r="11" spans="1:11" x14ac:dyDescent="0.25">
      <c r="A11" s="6"/>
      <c r="B11" s="1"/>
      <c r="C11" s="1"/>
      <c r="D11" s="1"/>
      <c r="E11" s="1"/>
      <c r="F11" s="1"/>
      <c r="G11" s="7" t="s">
        <v>128</v>
      </c>
    </row>
    <row r="12" spans="1:11" x14ac:dyDescent="0.25">
      <c r="A12" s="78" t="s">
        <v>1</v>
      </c>
      <c r="B12" s="80" t="s">
        <v>2</v>
      </c>
      <c r="C12" s="80" t="s">
        <v>3</v>
      </c>
      <c r="D12" s="80" t="s">
        <v>4</v>
      </c>
      <c r="E12" s="80" t="s">
        <v>5</v>
      </c>
      <c r="F12" s="76" t="s">
        <v>6</v>
      </c>
      <c r="G12" s="77"/>
    </row>
    <row r="13" spans="1:11" x14ac:dyDescent="0.25">
      <c r="A13" s="79"/>
      <c r="B13" s="79"/>
      <c r="C13" s="79"/>
      <c r="D13" s="79"/>
      <c r="E13" s="79"/>
      <c r="F13" s="38" t="s">
        <v>129</v>
      </c>
      <c r="G13" s="38" t="s">
        <v>137</v>
      </c>
    </row>
    <row r="14" spans="1:11" x14ac:dyDescent="0.25">
      <c r="A14" s="51" t="s">
        <v>7</v>
      </c>
      <c r="B14" s="3" t="s">
        <v>8</v>
      </c>
      <c r="C14" s="8"/>
      <c r="D14" s="9"/>
      <c r="E14" s="9"/>
      <c r="F14" s="23">
        <f>F15+F21+F27+F32</f>
        <v>2390476.9</v>
      </c>
      <c r="G14" s="23">
        <f>G15+G21+G27+G32</f>
        <v>2400416.5099999998</v>
      </c>
      <c r="J14" s="33"/>
      <c r="K14" s="34"/>
    </row>
    <row r="15" spans="1:11" ht="27" x14ac:dyDescent="0.25">
      <c r="A15" s="52" t="s">
        <v>9</v>
      </c>
      <c r="B15" s="4" t="s">
        <v>8</v>
      </c>
      <c r="C15" s="4" t="s">
        <v>10</v>
      </c>
      <c r="D15" s="4"/>
      <c r="E15" s="4"/>
      <c r="F15" s="24">
        <f t="shared" ref="F15:G19" si="0">F16</f>
        <v>600000</v>
      </c>
      <c r="G15" s="24">
        <f t="shared" si="0"/>
        <v>700000</v>
      </c>
      <c r="I15" s="27"/>
      <c r="J15" s="27"/>
    </row>
    <row r="16" spans="1:11" ht="25.5" x14ac:dyDescent="0.25">
      <c r="A16" s="14" t="s">
        <v>151</v>
      </c>
      <c r="B16" s="2" t="s">
        <v>8</v>
      </c>
      <c r="C16" s="2" t="s">
        <v>10</v>
      </c>
      <c r="D16" s="2" t="s">
        <v>51</v>
      </c>
      <c r="E16" s="2"/>
      <c r="F16" s="25">
        <f t="shared" si="0"/>
        <v>600000</v>
      </c>
      <c r="G16" s="25">
        <f t="shared" si="0"/>
        <v>700000</v>
      </c>
    </row>
    <row r="17" spans="1:10" ht="38.25" x14ac:dyDescent="0.25">
      <c r="A17" s="53" t="s">
        <v>90</v>
      </c>
      <c r="B17" s="2" t="s">
        <v>8</v>
      </c>
      <c r="C17" s="2" t="s">
        <v>10</v>
      </c>
      <c r="D17" s="2" t="s">
        <v>50</v>
      </c>
      <c r="E17" s="2"/>
      <c r="F17" s="25">
        <f t="shared" si="0"/>
        <v>600000</v>
      </c>
      <c r="G17" s="25">
        <f t="shared" si="0"/>
        <v>700000</v>
      </c>
      <c r="J17" s="27"/>
    </row>
    <row r="18" spans="1:10" ht="42.75" customHeight="1" x14ac:dyDescent="0.25">
      <c r="A18" s="53" t="s">
        <v>91</v>
      </c>
      <c r="B18" s="2" t="s">
        <v>8</v>
      </c>
      <c r="C18" s="2" t="s">
        <v>10</v>
      </c>
      <c r="D18" s="2" t="s">
        <v>57</v>
      </c>
      <c r="E18" s="2"/>
      <c r="F18" s="25">
        <f t="shared" si="0"/>
        <v>600000</v>
      </c>
      <c r="G18" s="25">
        <f t="shared" si="0"/>
        <v>700000</v>
      </c>
      <c r="J18" s="27"/>
    </row>
    <row r="19" spans="1:10" ht="25.5" x14ac:dyDescent="0.25">
      <c r="A19" s="54" t="s">
        <v>12</v>
      </c>
      <c r="B19" s="2" t="s">
        <v>8</v>
      </c>
      <c r="C19" s="2" t="s">
        <v>10</v>
      </c>
      <c r="D19" s="2" t="s">
        <v>61</v>
      </c>
      <c r="E19" s="2"/>
      <c r="F19" s="25">
        <f t="shared" si="0"/>
        <v>600000</v>
      </c>
      <c r="G19" s="25">
        <f t="shared" si="0"/>
        <v>700000</v>
      </c>
    </row>
    <row r="20" spans="1:10" ht="51" x14ac:dyDescent="0.25">
      <c r="A20" s="54" t="s">
        <v>13</v>
      </c>
      <c r="B20" s="2" t="s">
        <v>8</v>
      </c>
      <c r="C20" s="2" t="s">
        <v>10</v>
      </c>
      <c r="D20" s="2" t="s">
        <v>61</v>
      </c>
      <c r="E20" s="2" t="s">
        <v>14</v>
      </c>
      <c r="F20" s="25">
        <v>600000</v>
      </c>
      <c r="G20" s="25">
        <v>700000</v>
      </c>
    </row>
    <row r="21" spans="1:10" ht="45" customHeight="1" x14ac:dyDescent="0.25">
      <c r="A21" s="16" t="s">
        <v>15</v>
      </c>
      <c r="B21" s="4" t="s">
        <v>8</v>
      </c>
      <c r="C21" s="4" t="s">
        <v>16</v>
      </c>
      <c r="D21" s="4"/>
      <c r="E21" s="4"/>
      <c r="F21" s="24">
        <f t="shared" ref="F21:G25" si="1">F22</f>
        <v>923476.9</v>
      </c>
      <c r="G21" s="24">
        <f t="shared" si="1"/>
        <v>833416.51</v>
      </c>
    </row>
    <row r="22" spans="1:10" ht="25.5" x14ac:dyDescent="0.25">
      <c r="A22" s="14" t="s">
        <v>151</v>
      </c>
      <c r="B22" s="5" t="s">
        <v>8</v>
      </c>
      <c r="C22" s="5" t="s">
        <v>16</v>
      </c>
      <c r="D22" s="2" t="s">
        <v>51</v>
      </c>
      <c r="E22" s="5"/>
      <c r="F22" s="26">
        <f t="shared" si="1"/>
        <v>923476.9</v>
      </c>
      <c r="G22" s="26">
        <f t="shared" si="1"/>
        <v>833416.51</v>
      </c>
    </row>
    <row r="23" spans="1:10" ht="38.25" x14ac:dyDescent="0.25">
      <c r="A23" s="53" t="s">
        <v>90</v>
      </c>
      <c r="B23" s="5" t="s">
        <v>8</v>
      </c>
      <c r="C23" s="5" t="s">
        <v>16</v>
      </c>
      <c r="D23" s="2" t="s">
        <v>50</v>
      </c>
      <c r="E23" s="5"/>
      <c r="F23" s="26">
        <f t="shared" si="1"/>
        <v>923476.9</v>
      </c>
      <c r="G23" s="26">
        <f t="shared" si="1"/>
        <v>833416.51</v>
      </c>
      <c r="I23" s="27"/>
    </row>
    <row r="24" spans="1:10" ht="51" x14ac:dyDescent="0.25">
      <c r="A24" s="53" t="s">
        <v>92</v>
      </c>
      <c r="B24" s="5" t="s">
        <v>8</v>
      </c>
      <c r="C24" s="5" t="s">
        <v>16</v>
      </c>
      <c r="D24" s="2" t="s">
        <v>58</v>
      </c>
      <c r="E24" s="5"/>
      <c r="F24" s="26">
        <f t="shared" si="1"/>
        <v>923476.9</v>
      </c>
      <c r="G24" s="26">
        <f t="shared" si="1"/>
        <v>833416.51</v>
      </c>
    </row>
    <row r="25" spans="1:10" ht="25.5" x14ac:dyDescent="0.25">
      <c r="A25" s="14" t="s">
        <v>17</v>
      </c>
      <c r="B25" s="5" t="s">
        <v>8</v>
      </c>
      <c r="C25" s="5" t="s">
        <v>16</v>
      </c>
      <c r="D25" s="2" t="s">
        <v>62</v>
      </c>
      <c r="E25" s="5"/>
      <c r="F25" s="26">
        <f t="shared" si="1"/>
        <v>923476.9</v>
      </c>
      <c r="G25" s="26">
        <f t="shared" si="1"/>
        <v>833416.51</v>
      </c>
    </row>
    <row r="26" spans="1:10" ht="51" x14ac:dyDescent="0.25">
      <c r="A26" s="14" t="s">
        <v>18</v>
      </c>
      <c r="B26" s="5" t="s">
        <v>8</v>
      </c>
      <c r="C26" s="5" t="s">
        <v>16</v>
      </c>
      <c r="D26" s="2" t="s">
        <v>62</v>
      </c>
      <c r="E26" s="2" t="s">
        <v>14</v>
      </c>
      <c r="F26" s="26">
        <f>1135912.48-212435.58</f>
        <v>923476.9</v>
      </c>
      <c r="G26" s="26">
        <f>1280000-3776.92-436906.57-5900</f>
        <v>833416.51</v>
      </c>
    </row>
    <row r="27" spans="1:10" x14ac:dyDescent="0.25">
      <c r="A27" s="55" t="s">
        <v>23</v>
      </c>
      <c r="B27" s="4" t="s">
        <v>8</v>
      </c>
      <c r="C27" s="4" t="s">
        <v>24</v>
      </c>
      <c r="D27" s="4"/>
      <c r="E27" s="4"/>
      <c r="F27" s="24">
        <f t="shared" ref="F27:G30" si="2">F28</f>
        <v>50000</v>
      </c>
      <c r="G27" s="24">
        <f t="shared" si="2"/>
        <v>50000</v>
      </c>
    </row>
    <row r="28" spans="1:10" x14ac:dyDescent="0.25">
      <c r="A28" s="54" t="s">
        <v>11</v>
      </c>
      <c r="B28" s="2" t="s">
        <v>8</v>
      </c>
      <c r="C28" s="2" t="s">
        <v>24</v>
      </c>
      <c r="D28" s="2" t="s">
        <v>53</v>
      </c>
      <c r="E28" s="2"/>
      <c r="F28" s="25">
        <f t="shared" si="2"/>
        <v>50000</v>
      </c>
      <c r="G28" s="25">
        <f t="shared" si="2"/>
        <v>50000</v>
      </c>
    </row>
    <row r="29" spans="1:10" x14ac:dyDescent="0.25">
      <c r="A29" s="54" t="s">
        <v>25</v>
      </c>
      <c r="B29" s="2" t="s">
        <v>8</v>
      </c>
      <c r="C29" s="2" t="s">
        <v>24</v>
      </c>
      <c r="D29" s="2" t="s">
        <v>54</v>
      </c>
      <c r="E29" s="2"/>
      <c r="F29" s="25">
        <f t="shared" si="2"/>
        <v>50000</v>
      </c>
      <c r="G29" s="25">
        <f t="shared" si="2"/>
        <v>50000</v>
      </c>
    </row>
    <row r="30" spans="1:10" x14ac:dyDescent="0.25">
      <c r="A30" s="54" t="s">
        <v>26</v>
      </c>
      <c r="B30" s="2" t="s">
        <v>8</v>
      </c>
      <c r="C30" s="2" t="s">
        <v>24</v>
      </c>
      <c r="D30" s="2" t="s">
        <v>55</v>
      </c>
      <c r="E30" s="2"/>
      <c r="F30" s="25">
        <f t="shared" si="2"/>
        <v>50000</v>
      </c>
      <c r="G30" s="25">
        <f t="shared" si="2"/>
        <v>50000</v>
      </c>
    </row>
    <row r="31" spans="1:10" x14ac:dyDescent="0.25">
      <c r="A31" s="14" t="s">
        <v>21</v>
      </c>
      <c r="B31" s="2" t="s">
        <v>8</v>
      </c>
      <c r="C31" s="2" t="s">
        <v>24</v>
      </c>
      <c r="D31" s="2" t="s">
        <v>55</v>
      </c>
      <c r="E31" s="2" t="s">
        <v>22</v>
      </c>
      <c r="F31" s="25">
        <v>50000</v>
      </c>
      <c r="G31" s="25">
        <v>50000</v>
      </c>
    </row>
    <row r="32" spans="1:10" x14ac:dyDescent="0.25">
      <c r="A32" s="56" t="s">
        <v>27</v>
      </c>
      <c r="B32" s="4" t="s">
        <v>8</v>
      </c>
      <c r="C32" s="4" t="s">
        <v>28</v>
      </c>
      <c r="D32" s="4"/>
      <c r="E32" s="4"/>
      <c r="F32" s="24">
        <f>F33+F38+F42</f>
        <v>817000</v>
      </c>
      <c r="G32" s="24">
        <f>G33+G38+G42</f>
        <v>817000</v>
      </c>
    </row>
    <row r="33" spans="1:10" ht="25.5" x14ac:dyDescent="0.25">
      <c r="A33" s="14" t="s">
        <v>151</v>
      </c>
      <c r="B33" s="2" t="s">
        <v>8</v>
      </c>
      <c r="C33" s="2" t="s">
        <v>28</v>
      </c>
      <c r="D33" s="2" t="s">
        <v>51</v>
      </c>
      <c r="E33" s="2"/>
      <c r="F33" s="25">
        <f>F34</f>
        <v>4000</v>
      </c>
      <c r="G33" s="25">
        <f>G34</f>
        <v>4000</v>
      </c>
    </row>
    <row r="34" spans="1:10" ht="38.25" x14ac:dyDescent="0.25">
      <c r="A34" s="53" t="s">
        <v>90</v>
      </c>
      <c r="B34" s="2" t="s">
        <v>8</v>
      </c>
      <c r="C34" s="2" t="s">
        <v>28</v>
      </c>
      <c r="D34" s="2" t="s">
        <v>50</v>
      </c>
      <c r="E34" s="2"/>
      <c r="F34" s="25">
        <f>F36</f>
        <v>4000</v>
      </c>
      <c r="G34" s="25">
        <f>G36</f>
        <v>4000</v>
      </c>
    </row>
    <row r="35" spans="1:10" ht="38.25" x14ac:dyDescent="0.25">
      <c r="A35" s="18" t="s">
        <v>63</v>
      </c>
      <c r="B35" s="2" t="s">
        <v>8</v>
      </c>
      <c r="C35" s="2" t="s">
        <v>28</v>
      </c>
      <c r="D35" s="2" t="s">
        <v>59</v>
      </c>
      <c r="E35" s="2"/>
      <c r="F35" s="25">
        <f>F36</f>
        <v>4000</v>
      </c>
      <c r="G35" s="25">
        <f>G36</f>
        <v>4000</v>
      </c>
    </row>
    <row r="36" spans="1:10" ht="76.5" x14ac:dyDescent="0.25">
      <c r="A36" s="14" t="s">
        <v>74</v>
      </c>
      <c r="B36" s="2" t="s">
        <v>8</v>
      </c>
      <c r="C36" s="2" t="s">
        <v>28</v>
      </c>
      <c r="D36" s="2" t="s">
        <v>64</v>
      </c>
      <c r="E36" s="2"/>
      <c r="F36" s="25">
        <f>F37</f>
        <v>4000</v>
      </c>
      <c r="G36" s="25">
        <f>G37</f>
        <v>4000</v>
      </c>
    </row>
    <row r="37" spans="1:10" ht="25.5" x14ac:dyDescent="0.25">
      <c r="A37" s="54" t="s">
        <v>19</v>
      </c>
      <c r="B37" s="2" t="s">
        <v>8</v>
      </c>
      <c r="C37" s="2" t="s">
        <v>28</v>
      </c>
      <c r="D37" s="2" t="s">
        <v>64</v>
      </c>
      <c r="E37" s="2" t="s">
        <v>20</v>
      </c>
      <c r="F37" s="25">
        <v>4000</v>
      </c>
      <c r="G37" s="25">
        <v>4000</v>
      </c>
    </row>
    <row r="38" spans="1:10" ht="38.25" x14ac:dyDescent="0.25">
      <c r="A38" s="64" t="s">
        <v>149</v>
      </c>
      <c r="B38" s="5" t="s">
        <v>8</v>
      </c>
      <c r="C38" s="2" t="s">
        <v>28</v>
      </c>
      <c r="D38" s="2" t="s">
        <v>56</v>
      </c>
      <c r="E38" s="2"/>
      <c r="F38" s="25">
        <f>F40</f>
        <v>158000</v>
      </c>
      <c r="G38" s="25">
        <f>G40</f>
        <v>158000</v>
      </c>
    </row>
    <row r="39" spans="1:10" ht="38.25" x14ac:dyDescent="0.25">
      <c r="A39" s="71" t="s">
        <v>114</v>
      </c>
      <c r="B39" s="5" t="s">
        <v>8</v>
      </c>
      <c r="C39" s="2" t="s">
        <v>28</v>
      </c>
      <c r="D39" s="2" t="s">
        <v>115</v>
      </c>
      <c r="E39" s="2"/>
      <c r="F39" s="25">
        <f>F40</f>
        <v>158000</v>
      </c>
      <c r="G39" s="25">
        <f>G40</f>
        <v>158000</v>
      </c>
    </row>
    <row r="40" spans="1:10" ht="38.25" x14ac:dyDescent="0.25">
      <c r="A40" s="64" t="s">
        <v>116</v>
      </c>
      <c r="B40" s="5" t="s">
        <v>8</v>
      </c>
      <c r="C40" s="2" t="s">
        <v>28</v>
      </c>
      <c r="D40" s="2" t="s">
        <v>117</v>
      </c>
      <c r="E40" s="2"/>
      <c r="F40" s="25">
        <f>F41</f>
        <v>158000</v>
      </c>
      <c r="G40" s="25">
        <f>G41</f>
        <v>158000</v>
      </c>
    </row>
    <row r="41" spans="1:10" ht="25.5" x14ac:dyDescent="0.25">
      <c r="A41" s="64" t="s">
        <v>19</v>
      </c>
      <c r="B41" s="5" t="s">
        <v>8</v>
      </c>
      <c r="C41" s="2" t="s">
        <v>28</v>
      </c>
      <c r="D41" s="2" t="s">
        <v>117</v>
      </c>
      <c r="E41" s="2" t="s">
        <v>20</v>
      </c>
      <c r="F41" s="25">
        <v>158000</v>
      </c>
      <c r="G41" s="25">
        <v>158000</v>
      </c>
    </row>
    <row r="42" spans="1:10" ht="25.5" x14ac:dyDescent="0.25">
      <c r="A42" s="64" t="s">
        <v>150</v>
      </c>
      <c r="B42" s="5" t="s">
        <v>8</v>
      </c>
      <c r="C42" s="2" t="s">
        <v>28</v>
      </c>
      <c r="D42" s="2" t="s">
        <v>81</v>
      </c>
      <c r="E42" s="2"/>
      <c r="F42" s="25">
        <f>F43</f>
        <v>655000</v>
      </c>
      <c r="G42" s="25">
        <f>G43</f>
        <v>655000</v>
      </c>
    </row>
    <row r="43" spans="1:10" x14ac:dyDescent="0.25">
      <c r="A43" s="14" t="s">
        <v>80</v>
      </c>
      <c r="B43" s="5" t="s">
        <v>8</v>
      </c>
      <c r="C43" s="2" t="s">
        <v>28</v>
      </c>
      <c r="D43" s="2" t="s">
        <v>82</v>
      </c>
      <c r="E43" s="2"/>
      <c r="F43" s="25">
        <f>F44+F47</f>
        <v>655000</v>
      </c>
      <c r="G43" s="25">
        <f>G44+G47</f>
        <v>655000</v>
      </c>
    </row>
    <row r="44" spans="1:10" ht="25.5" x14ac:dyDescent="0.25">
      <c r="A44" s="18" t="s">
        <v>93</v>
      </c>
      <c r="B44" s="5" t="s">
        <v>8</v>
      </c>
      <c r="C44" s="2" t="s">
        <v>28</v>
      </c>
      <c r="D44" s="2" t="s">
        <v>83</v>
      </c>
      <c r="E44" s="2"/>
      <c r="F44" s="25">
        <f>F46</f>
        <v>400000</v>
      </c>
      <c r="G44" s="25">
        <f>G46</f>
        <v>400000</v>
      </c>
    </row>
    <row r="45" spans="1:10" ht="25.5" x14ac:dyDescent="0.25">
      <c r="A45" s="18" t="s">
        <v>94</v>
      </c>
      <c r="B45" s="5" t="s">
        <v>8</v>
      </c>
      <c r="C45" s="2" t="s">
        <v>28</v>
      </c>
      <c r="D45" s="2" t="s">
        <v>95</v>
      </c>
      <c r="E45" s="2"/>
      <c r="F45" s="25">
        <f>F46</f>
        <v>400000</v>
      </c>
      <c r="G45" s="25">
        <f>G46</f>
        <v>400000</v>
      </c>
    </row>
    <row r="46" spans="1:10" ht="25.5" x14ac:dyDescent="0.25">
      <c r="A46" s="64" t="s">
        <v>19</v>
      </c>
      <c r="B46" s="5" t="s">
        <v>8</v>
      </c>
      <c r="C46" s="2" t="s">
        <v>28</v>
      </c>
      <c r="D46" s="2" t="s">
        <v>95</v>
      </c>
      <c r="E46" s="2" t="s">
        <v>20</v>
      </c>
      <c r="F46" s="25">
        <v>400000</v>
      </c>
      <c r="G46" s="25">
        <v>400000</v>
      </c>
    </row>
    <row r="47" spans="1:10" ht="38.25" x14ac:dyDescent="0.25">
      <c r="A47" s="18" t="s">
        <v>86</v>
      </c>
      <c r="B47" s="5" t="s">
        <v>8</v>
      </c>
      <c r="C47" s="2" t="s">
        <v>28</v>
      </c>
      <c r="D47" s="2" t="s">
        <v>88</v>
      </c>
      <c r="E47" s="2"/>
      <c r="F47" s="25">
        <f>F48</f>
        <v>255000</v>
      </c>
      <c r="G47" s="25">
        <f>G48</f>
        <v>255000</v>
      </c>
    </row>
    <row r="48" spans="1:10" ht="25.5" x14ac:dyDescent="0.25">
      <c r="A48" s="18" t="s">
        <v>87</v>
      </c>
      <c r="B48" s="5" t="s">
        <v>8</v>
      </c>
      <c r="C48" s="2" t="s">
        <v>28</v>
      </c>
      <c r="D48" s="2" t="s">
        <v>161</v>
      </c>
      <c r="E48" s="2"/>
      <c r="F48" s="25">
        <f>F49</f>
        <v>255000</v>
      </c>
      <c r="G48" s="25">
        <f>G49</f>
        <v>255000</v>
      </c>
      <c r="H48" s="20"/>
      <c r="I48" s="20"/>
      <c r="J48" s="20"/>
    </row>
    <row r="49" spans="1:10" ht="25.5" x14ac:dyDescent="0.25">
      <c r="A49" s="64" t="s">
        <v>19</v>
      </c>
      <c r="B49" s="5" t="s">
        <v>8</v>
      </c>
      <c r="C49" s="2" t="s">
        <v>28</v>
      </c>
      <c r="D49" s="2" t="s">
        <v>161</v>
      </c>
      <c r="E49" s="2" t="s">
        <v>20</v>
      </c>
      <c r="F49" s="25">
        <v>255000</v>
      </c>
      <c r="G49" s="25">
        <v>255000</v>
      </c>
      <c r="H49" s="20"/>
      <c r="I49" s="20"/>
      <c r="J49" s="20"/>
    </row>
    <row r="50" spans="1:10" x14ac:dyDescent="0.25">
      <c r="A50" s="62" t="s">
        <v>29</v>
      </c>
      <c r="B50" s="3" t="s">
        <v>10</v>
      </c>
      <c r="C50" s="3"/>
      <c r="D50" s="3"/>
      <c r="E50" s="3"/>
      <c r="F50" s="23">
        <f t="shared" ref="F50:G52" si="3">F51</f>
        <v>294300</v>
      </c>
      <c r="G50" s="23">
        <f t="shared" si="3"/>
        <v>306400</v>
      </c>
      <c r="H50" s="20"/>
      <c r="I50" s="20"/>
      <c r="J50" s="20"/>
    </row>
    <row r="51" spans="1:10" x14ac:dyDescent="0.25">
      <c r="A51" s="70" t="s">
        <v>30</v>
      </c>
      <c r="B51" s="4" t="s">
        <v>10</v>
      </c>
      <c r="C51" s="4" t="s">
        <v>31</v>
      </c>
      <c r="D51" s="2"/>
      <c r="E51" s="2"/>
      <c r="F51" s="24">
        <f t="shared" si="3"/>
        <v>294300</v>
      </c>
      <c r="G51" s="24">
        <f t="shared" si="3"/>
        <v>306400</v>
      </c>
      <c r="H51" s="20"/>
      <c r="I51" s="20"/>
      <c r="J51" s="20"/>
    </row>
    <row r="52" spans="1:10" ht="25.5" x14ac:dyDescent="0.25">
      <c r="A52" s="14" t="s">
        <v>151</v>
      </c>
      <c r="B52" s="2" t="s">
        <v>10</v>
      </c>
      <c r="C52" s="2" t="s">
        <v>31</v>
      </c>
      <c r="D52" s="2" t="s">
        <v>51</v>
      </c>
      <c r="E52" s="2"/>
      <c r="F52" s="25">
        <f t="shared" si="3"/>
        <v>294300</v>
      </c>
      <c r="G52" s="25">
        <f t="shared" si="3"/>
        <v>306400</v>
      </c>
      <c r="H52" s="20"/>
      <c r="I52" s="20"/>
      <c r="J52" s="20"/>
    </row>
    <row r="53" spans="1:10" ht="38.25" x14ac:dyDescent="0.25">
      <c r="A53" s="65" t="s">
        <v>90</v>
      </c>
      <c r="B53" s="2" t="s">
        <v>10</v>
      </c>
      <c r="C53" s="2" t="s">
        <v>31</v>
      </c>
      <c r="D53" s="2" t="s">
        <v>50</v>
      </c>
      <c r="E53" s="4"/>
      <c r="F53" s="25">
        <f>F55</f>
        <v>294300</v>
      </c>
      <c r="G53" s="25">
        <f>G55</f>
        <v>306400</v>
      </c>
      <c r="H53" s="20"/>
      <c r="I53" s="20"/>
      <c r="J53" s="20"/>
    </row>
    <row r="54" spans="1:10" ht="38.25" x14ac:dyDescent="0.25">
      <c r="A54" s="18" t="s">
        <v>65</v>
      </c>
      <c r="B54" s="2" t="s">
        <v>10</v>
      </c>
      <c r="C54" s="2" t="s">
        <v>31</v>
      </c>
      <c r="D54" s="2" t="s">
        <v>60</v>
      </c>
      <c r="E54" s="4"/>
      <c r="F54" s="25">
        <f>F55</f>
        <v>294300</v>
      </c>
      <c r="G54" s="25">
        <f>G55</f>
        <v>306400</v>
      </c>
      <c r="H54" s="20"/>
      <c r="I54" s="20"/>
      <c r="J54" s="20"/>
    </row>
    <row r="55" spans="1:10" ht="25.5" x14ac:dyDescent="0.25">
      <c r="A55" s="64" t="s">
        <v>52</v>
      </c>
      <c r="B55" s="2" t="s">
        <v>10</v>
      </c>
      <c r="C55" s="2" t="s">
        <v>31</v>
      </c>
      <c r="D55" s="2" t="s">
        <v>66</v>
      </c>
      <c r="E55" s="2"/>
      <c r="F55" s="25">
        <f>F56+F57</f>
        <v>294300</v>
      </c>
      <c r="G55" s="25">
        <f>G56+G57</f>
        <v>306400</v>
      </c>
      <c r="H55" s="20"/>
      <c r="I55" s="20"/>
      <c r="J55" s="20"/>
    </row>
    <row r="56" spans="1:10" ht="51" x14ac:dyDescent="0.25">
      <c r="A56" s="64" t="s">
        <v>13</v>
      </c>
      <c r="B56" s="2" t="s">
        <v>10</v>
      </c>
      <c r="C56" s="2" t="s">
        <v>31</v>
      </c>
      <c r="D56" s="2" t="s">
        <v>66</v>
      </c>
      <c r="E56" s="2" t="s">
        <v>14</v>
      </c>
      <c r="F56" s="25">
        <v>267500</v>
      </c>
      <c r="G56" s="25">
        <v>279600</v>
      </c>
      <c r="H56" s="20"/>
      <c r="I56" s="20"/>
      <c r="J56" s="20"/>
    </row>
    <row r="57" spans="1:10" ht="25.5" x14ac:dyDescent="0.25">
      <c r="A57" s="64" t="s">
        <v>45</v>
      </c>
      <c r="B57" s="2" t="s">
        <v>10</v>
      </c>
      <c r="C57" s="2" t="s">
        <v>31</v>
      </c>
      <c r="D57" s="2" t="s">
        <v>66</v>
      </c>
      <c r="E57" s="2" t="s">
        <v>20</v>
      </c>
      <c r="F57" s="25">
        <v>26800</v>
      </c>
      <c r="G57" s="25">
        <v>26800</v>
      </c>
      <c r="H57" s="20"/>
      <c r="I57" s="20"/>
      <c r="J57" s="20"/>
    </row>
    <row r="58" spans="1:10" x14ac:dyDescent="0.25">
      <c r="A58" s="72" t="s">
        <v>32</v>
      </c>
      <c r="B58" s="3" t="s">
        <v>16</v>
      </c>
      <c r="C58" s="3"/>
      <c r="D58" s="3"/>
      <c r="E58" s="3"/>
      <c r="F58" s="23">
        <f>F66+F59</f>
        <v>393364.61</v>
      </c>
      <c r="G58" s="23">
        <f>G66+G59</f>
        <v>393364.61</v>
      </c>
      <c r="H58" s="20"/>
      <c r="I58" s="20"/>
      <c r="J58" s="20"/>
    </row>
    <row r="59" spans="1:10" x14ac:dyDescent="0.25">
      <c r="A59" s="73" t="s">
        <v>46</v>
      </c>
      <c r="B59" s="4" t="s">
        <v>16</v>
      </c>
      <c r="C59" s="4" t="s">
        <v>35</v>
      </c>
      <c r="D59" s="4"/>
      <c r="E59" s="4"/>
      <c r="F59" s="24">
        <f t="shared" ref="F59:G62" si="4">F60</f>
        <v>388558</v>
      </c>
      <c r="G59" s="24">
        <f t="shared" si="4"/>
        <v>388558</v>
      </c>
      <c r="H59" s="20"/>
      <c r="I59" s="20"/>
      <c r="J59" s="20"/>
    </row>
    <row r="60" spans="1:10" ht="38.25" x14ac:dyDescent="0.25">
      <c r="A60" s="61" t="s">
        <v>152</v>
      </c>
      <c r="B60" s="2" t="s">
        <v>16</v>
      </c>
      <c r="C60" s="2" t="s">
        <v>35</v>
      </c>
      <c r="D60" s="9" t="s">
        <v>71</v>
      </c>
      <c r="E60" s="2"/>
      <c r="F60" s="25">
        <f t="shared" si="4"/>
        <v>388558</v>
      </c>
      <c r="G60" s="25">
        <f t="shared" si="4"/>
        <v>388558</v>
      </c>
      <c r="H60" s="20"/>
      <c r="I60" s="20"/>
      <c r="J60" s="20"/>
    </row>
    <row r="61" spans="1:10" ht="25.5" x14ac:dyDescent="0.25">
      <c r="A61" s="61" t="s">
        <v>79</v>
      </c>
      <c r="B61" s="2" t="s">
        <v>16</v>
      </c>
      <c r="C61" s="2" t="s">
        <v>35</v>
      </c>
      <c r="D61" s="9" t="s">
        <v>84</v>
      </c>
      <c r="E61" s="2"/>
      <c r="F61" s="25">
        <f>F62+F64</f>
        <v>388558</v>
      </c>
      <c r="G61" s="25">
        <f>G62+G64</f>
        <v>388558</v>
      </c>
      <c r="H61" s="20"/>
      <c r="I61" s="20"/>
      <c r="J61" s="20"/>
    </row>
    <row r="62" spans="1:10" ht="45.75" customHeight="1" x14ac:dyDescent="0.25">
      <c r="A62" s="67" t="s">
        <v>132</v>
      </c>
      <c r="B62" s="2" t="s">
        <v>16</v>
      </c>
      <c r="C62" s="2" t="s">
        <v>35</v>
      </c>
      <c r="D62" s="9" t="s">
        <v>85</v>
      </c>
      <c r="E62" s="2"/>
      <c r="F62" s="25">
        <f t="shared" si="4"/>
        <v>338558</v>
      </c>
      <c r="G62" s="25">
        <f t="shared" si="4"/>
        <v>338558</v>
      </c>
      <c r="H62" s="20"/>
      <c r="I62" s="20"/>
      <c r="J62" s="20"/>
    </row>
    <row r="63" spans="1:10" ht="25.5" x14ac:dyDescent="0.25">
      <c r="A63" s="64" t="s">
        <v>19</v>
      </c>
      <c r="B63" s="2" t="s">
        <v>16</v>
      </c>
      <c r="C63" s="2" t="s">
        <v>35</v>
      </c>
      <c r="D63" s="9" t="s">
        <v>85</v>
      </c>
      <c r="E63" s="11" t="s">
        <v>20</v>
      </c>
      <c r="F63" s="25">
        <v>338558</v>
      </c>
      <c r="G63" s="25">
        <v>338558</v>
      </c>
      <c r="H63" s="20"/>
      <c r="I63" s="20"/>
      <c r="J63" s="20"/>
    </row>
    <row r="64" spans="1:10" ht="25.5" x14ac:dyDescent="0.25">
      <c r="A64" s="67" t="s">
        <v>147</v>
      </c>
      <c r="B64" s="2" t="s">
        <v>16</v>
      </c>
      <c r="C64" s="2" t="s">
        <v>35</v>
      </c>
      <c r="D64" s="9" t="s">
        <v>148</v>
      </c>
      <c r="E64" s="2"/>
      <c r="F64" s="25">
        <f>F65</f>
        <v>50000</v>
      </c>
      <c r="G64" s="25">
        <f>G65</f>
        <v>50000</v>
      </c>
      <c r="H64" s="20"/>
      <c r="I64" s="20"/>
      <c r="J64" s="20"/>
    </row>
    <row r="65" spans="1:10" ht="25.5" x14ac:dyDescent="0.25">
      <c r="A65" s="64" t="s">
        <v>19</v>
      </c>
      <c r="B65" s="2" t="s">
        <v>16</v>
      </c>
      <c r="C65" s="2" t="s">
        <v>35</v>
      </c>
      <c r="D65" s="9" t="s">
        <v>148</v>
      </c>
      <c r="E65" s="11" t="s">
        <v>20</v>
      </c>
      <c r="F65" s="25">
        <v>50000</v>
      </c>
      <c r="G65" s="25">
        <v>50000</v>
      </c>
      <c r="H65" s="20"/>
      <c r="I65" s="20"/>
      <c r="J65" s="20"/>
    </row>
    <row r="66" spans="1:10" x14ac:dyDescent="0.25">
      <c r="A66" s="17" t="s">
        <v>33</v>
      </c>
      <c r="B66" s="4" t="s">
        <v>16</v>
      </c>
      <c r="C66" s="4" t="s">
        <v>34</v>
      </c>
      <c r="D66" s="39"/>
      <c r="E66" s="39"/>
      <c r="F66" s="24">
        <f>F67</f>
        <v>4806.6099999999997</v>
      </c>
      <c r="G66" s="24">
        <f>G67</f>
        <v>4806.6099999999997</v>
      </c>
      <c r="H66" s="20"/>
      <c r="I66" s="35"/>
      <c r="J66" s="20"/>
    </row>
    <row r="67" spans="1:10" ht="25.5" x14ac:dyDescent="0.25">
      <c r="A67" s="14" t="s">
        <v>151</v>
      </c>
      <c r="B67" s="2" t="s">
        <v>16</v>
      </c>
      <c r="C67" s="2" t="s">
        <v>34</v>
      </c>
      <c r="D67" s="2" t="s">
        <v>51</v>
      </c>
      <c r="E67" s="2"/>
      <c r="F67" s="25">
        <f>F68</f>
        <v>4806.6099999999997</v>
      </c>
      <c r="G67" s="25">
        <f>G68</f>
        <v>4806.6099999999997</v>
      </c>
      <c r="H67" s="20"/>
      <c r="I67" s="35"/>
      <c r="J67" s="35"/>
    </row>
    <row r="68" spans="1:10" ht="38.25" x14ac:dyDescent="0.25">
      <c r="A68" s="53" t="s">
        <v>90</v>
      </c>
      <c r="B68" s="2" t="s">
        <v>16</v>
      </c>
      <c r="C68" s="2" t="s">
        <v>34</v>
      </c>
      <c r="D68" s="2" t="s">
        <v>50</v>
      </c>
      <c r="E68" s="2"/>
      <c r="F68" s="25">
        <f>F70+F72</f>
        <v>4806.6099999999997</v>
      </c>
      <c r="G68" s="25">
        <f>G70+G72</f>
        <v>4806.6099999999997</v>
      </c>
      <c r="H68" s="20"/>
      <c r="I68" s="20"/>
      <c r="J68" s="20"/>
    </row>
    <row r="69" spans="1:10" ht="25.5" x14ac:dyDescent="0.25">
      <c r="A69" s="53" t="s">
        <v>67</v>
      </c>
      <c r="B69" s="2" t="s">
        <v>16</v>
      </c>
      <c r="C69" s="2" t="s">
        <v>34</v>
      </c>
      <c r="D69" s="2" t="s">
        <v>68</v>
      </c>
      <c r="E69" s="2"/>
      <c r="F69" s="25">
        <f>F70+F72</f>
        <v>4806.6099999999997</v>
      </c>
      <c r="G69" s="25">
        <f>G70+G72</f>
        <v>4806.6099999999997</v>
      </c>
      <c r="H69" s="20"/>
      <c r="I69" s="20"/>
      <c r="J69" s="20"/>
    </row>
    <row r="70" spans="1:10" ht="38.25" x14ac:dyDescent="0.25">
      <c r="A70" s="18" t="s">
        <v>75</v>
      </c>
      <c r="B70" s="2" t="s">
        <v>16</v>
      </c>
      <c r="C70" s="2" t="s">
        <v>34</v>
      </c>
      <c r="D70" s="2" t="s">
        <v>69</v>
      </c>
      <c r="E70" s="2"/>
      <c r="F70" s="25">
        <f>F71</f>
        <v>4566.28</v>
      </c>
      <c r="G70" s="25">
        <f>G71</f>
        <v>4566.28</v>
      </c>
      <c r="H70" s="20"/>
      <c r="I70" s="20"/>
      <c r="J70" s="20"/>
    </row>
    <row r="71" spans="1:10" ht="25.5" x14ac:dyDescent="0.25">
      <c r="A71" s="54" t="s">
        <v>45</v>
      </c>
      <c r="B71" s="2" t="s">
        <v>16</v>
      </c>
      <c r="C71" s="2" t="s">
        <v>34</v>
      </c>
      <c r="D71" s="2" t="s">
        <v>69</v>
      </c>
      <c r="E71" s="2" t="s">
        <v>20</v>
      </c>
      <c r="F71" s="25">
        <v>4566.28</v>
      </c>
      <c r="G71" s="25">
        <v>4566.28</v>
      </c>
      <c r="H71" s="20"/>
      <c r="I71" s="20"/>
      <c r="J71" s="20"/>
    </row>
    <row r="72" spans="1:10" ht="38.25" x14ac:dyDescent="0.25">
      <c r="A72" s="18" t="s">
        <v>76</v>
      </c>
      <c r="B72" s="2" t="s">
        <v>16</v>
      </c>
      <c r="C72" s="2" t="s">
        <v>34</v>
      </c>
      <c r="D72" s="2" t="s">
        <v>70</v>
      </c>
      <c r="E72" s="2"/>
      <c r="F72" s="25">
        <f>F73</f>
        <v>240.33</v>
      </c>
      <c r="G72" s="25">
        <f>G73</f>
        <v>240.33</v>
      </c>
      <c r="H72" s="20"/>
      <c r="I72" s="20"/>
      <c r="J72" s="20"/>
    </row>
    <row r="73" spans="1:10" ht="25.5" x14ac:dyDescent="0.25">
      <c r="A73" s="54" t="s">
        <v>19</v>
      </c>
      <c r="B73" s="2" t="s">
        <v>16</v>
      </c>
      <c r="C73" s="2" t="s">
        <v>34</v>
      </c>
      <c r="D73" s="2" t="s">
        <v>70</v>
      </c>
      <c r="E73" s="2" t="s">
        <v>20</v>
      </c>
      <c r="F73" s="25">
        <v>240.33</v>
      </c>
      <c r="G73" s="25">
        <v>240.33</v>
      </c>
      <c r="H73" s="20"/>
      <c r="I73" s="20"/>
      <c r="J73" s="20"/>
    </row>
    <row r="74" spans="1:10" x14ac:dyDescent="0.25">
      <c r="A74" s="51" t="s">
        <v>72</v>
      </c>
      <c r="B74" s="32" t="s">
        <v>35</v>
      </c>
      <c r="C74" s="2"/>
      <c r="D74" s="2"/>
      <c r="E74" s="2"/>
      <c r="F74" s="23">
        <f>F75+F84</f>
        <v>26697900</v>
      </c>
      <c r="G74" s="23">
        <f>G75+G84</f>
        <v>26703900</v>
      </c>
      <c r="H74" s="20"/>
      <c r="I74" s="20"/>
      <c r="J74" s="20"/>
    </row>
    <row r="75" spans="1:10" x14ac:dyDescent="0.25">
      <c r="A75" s="68" t="s">
        <v>138</v>
      </c>
      <c r="B75" s="3" t="s">
        <v>35</v>
      </c>
      <c r="C75" s="3" t="s">
        <v>10</v>
      </c>
      <c r="D75" s="2"/>
      <c r="E75" s="2"/>
      <c r="F75" s="23">
        <f>F76</f>
        <v>26597900</v>
      </c>
      <c r="G75" s="23">
        <f>G76</f>
        <v>26603900</v>
      </c>
      <c r="H75" s="20"/>
      <c r="I75" s="20"/>
      <c r="J75" s="20"/>
    </row>
    <row r="76" spans="1:10" ht="51" x14ac:dyDescent="0.25">
      <c r="A76" s="65" t="s">
        <v>153</v>
      </c>
      <c r="B76" s="66" t="s">
        <v>35</v>
      </c>
      <c r="C76" s="66" t="s">
        <v>10</v>
      </c>
      <c r="D76" s="69" t="s">
        <v>118</v>
      </c>
      <c r="E76" s="66"/>
      <c r="F76" s="25">
        <f>F77+F80+F82</f>
        <v>26597900</v>
      </c>
      <c r="G76" s="25">
        <f>G77+G80+G82</f>
        <v>26603900</v>
      </c>
      <c r="H76" s="20"/>
      <c r="I76" s="20"/>
      <c r="J76" s="20"/>
    </row>
    <row r="77" spans="1:10" ht="51" x14ac:dyDescent="0.25">
      <c r="A77" s="65" t="s">
        <v>139</v>
      </c>
      <c r="B77" s="66" t="s">
        <v>35</v>
      </c>
      <c r="C77" s="66" t="s">
        <v>10</v>
      </c>
      <c r="D77" s="69" t="s">
        <v>120</v>
      </c>
      <c r="E77" s="66"/>
      <c r="F77" s="25">
        <f>F78</f>
        <v>285400</v>
      </c>
      <c r="G77" s="25">
        <f>G78</f>
        <v>291400</v>
      </c>
      <c r="H77" s="20"/>
      <c r="I77" s="20"/>
      <c r="J77" s="20"/>
    </row>
    <row r="78" spans="1:10" ht="25.5" x14ac:dyDescent="0.25">
      <c r="A78" s="61" t="s">
        <v>140</v>
      </c>
      <c r="B78" s="66" t="s">
        <v>35</v>
      </c>
      <c r="C78" s="66" t="s">
        <v>10</v>
      </c>
      <c r="D78" s="69" t="s">
        <v>154</v>
      </c>
      <c r="E78" s="2"/>
      <c r="F78" s="25">
        <f>F79</f>
        <v>285400</v>
      </c>
      <c r="G78" s="25">
        <f>G79</f>
        <v>291400</v>
      </c>
      <c r="H78" s="20"/>
      <c r="I78" s="20"/>
      <c r="J78" s="20"/>
    </row>
    <row r="79" spans="1:10" ht="25.5" x14ac:dyDescent="0.25">
      <c r="A79" s="64" t="s">
        <v>45</v>
      </c>
      <c r="B79" s="66" t="s">
        <v>35</v>
      </c>
      <c r="C79" s="66" t="s">
        <v>10</v>
      </c>
      <c r="D79" s="69" t="s">
        <v>154</v>
      </c>
      <c r="E79" s="66" t="s">
        <v>20</v>
      </c>
      <c r="F79" s="25">
        <v>285400</v>
      </c>
      <c r="G79" s="25">
        <v>291400</v>
      </c>
      <c r="H79" s="20"/>
      <c r="I79" s="20"/>
      <c r="J79" s="20"/>
    </row>
    <row r="80" spans="1:10" ht="38.25" x14ac:dyDescent="0.25">
      <c r="A80" s="64" t="s">
        <v>141</v>
      </c>
      <c r="B80" s="66" t="s">
        <v>35</v>
      </c>
      <c r="C80" s="66" t="s">
        <v>10</v>
      </c>
      <c r="D80" s="69" t="s">
        <v>155</v>
      </c>
      <c r="E80" s="2"/>
      <c r="F80" s="25">
        <f>F81</f>
        <v>11000000</v>
      </c>
      <c r="G80" s="25">
        <f>G81</f>
        <v>11000000</v>
      </c>
      <c r="H80" s="20"/>
      <c r="I80" s="20"/>
      <c r="J80" s="20"/>
    </row>
    <row r="81" spans="1:10" ht="25.5" x14ac:dyDescent="0.25">
      <c r="A81" s="64" t="s">
        <v>45</v>
      </c>
      <c r="B81" s="66" t="s">
        <v>35</v>
      </c>
      <c r="C81" s="66" t="s">
        <v>10</v>
      </c>
      <c r="D81" s="69" t="s">
        <v>155</v>
      </c>
      <c r="E81" s="66" t="s">
        <v>20</v>
      </c>
      <c r="F81" s="25">
        <v>11000000</v>
      </c>
      <c r="G81" s="25">
        <v>11000000</v>
      </c>
      <c r="H81" s="20"/>
      <c r="I81" s="20"/>
      <c r="J81" s="20"/>
    </row>
    <row r="82" spans="1:10" ht="38.25" x14ac:dyDescent="0.25">
      <c r="A82" s="64" t="s">
        <v>142</v>
      </c>
      <c r="B82" s="66" t="s">
        <v>35</v>
      </c>
      <c r="C82" s="66" t="s">
        <v>10</v>
      </c>
      <c r="D82" s="69" t="s">
        <v>156</v>
      </c>
      <c r="E82" s="2"/>
      <c r="F82" s="25">
        <f>F83</f>
        <v>15312500</v>
      </c>
      <c r="G82" s="25">
        <f>G83</f>
        <v>15312500</v>
      </c>
      <c r="H82" s="20"/>
      <c r="I82" s="20"/>
      <c r="J82" s="20"/>
    </row>
    <row r="83" spans="1:10" ht="25.5" x14ac:dyDescent="0.25">
      <c r="A83" s="64" t="s">
        <v>45</v>
      </c>
      <c r="B83" s="66" t="s">
        <v>35</v>
      </c>
      <c r="C83" s="66" t="s">
        <v>10</v>
      </c>
      <c r="D83" s="69" t="s">
        <v>156</v>
      </c>
      <c r="E83" s="66" t="s">
        <v>20</v>
      </c>
      <c r="F83" s="25">
        <v>15312500</v>
      </c>
      <c r="G83" s="25">
        <v>15312500</v>
      </c>
      <c r="H83" s="20"/>
      <c r="I83" s="20"/>
      <c r="J83" s="20"/>
    </row>
    <row r="84" spans="1:10" x14ac:dyDescent="0.25">
      <c r="A84" s="16" t="s">
        <v>73</v>
      </c>
      <c r="B84" s="4" t="s">
        <v>35</v>
      </c>
      <c r="C84" s="4" t="s">
        <v>31</v>
      </c>
      <c r="D84" s="39"/>
      <c r="E84" s="39"/>
      <c r="F84" s="24">
        <f>F85</f>
        <v>100000</v>
      </c>
      <c r="G84" s="24">
        <f>G85</f>
        <v>100000</v>
      </c>
      <c r="H84" s="20"/>
      <c r="I84" s="20"/>
      <c r="J84" s="20"/>
    </row>
    <row r="85" spans="1:10" ht="38.25" x14ac:dyDescent="0.25">
      <c r="A85" s="14" t="s">
        <v>152</v>
      </c>
      <c r="B85" s="2" t="s">
        <v>35</v>
      </c>
      <c r="C85" s="2" t="s">
        <v>31</v>
      </c>
      <c r="D85" s="2" t="s">
        <v>71</v>
      </c>
      <c r="E85" s="39"/>
      <c r="F85" s="24">
        <f>F86</f>
        <v>100000</v>
      </c>
      <c r="G85" s="24">
        <f>G86</f>
        <v>100000</v>
      </c>
      <c r="H85" s="20"/>
      <c r="I85" s="20"/>
      <c r="J85" s="20"/>
    </row>
    <row r="86" spans="1:10" x14ac:dyDescent="0.25">
      <c r="A86" s="14" t="s">
        <v>96</v>
      </c>
      <c r="B86" s="2" t="s">
        <v>35</v>
      </c>
      <c r="C86" s="2" t="s">
        <v>31</v>
      </c>
      <c r="D86" s="2" t="s">
        <v>97</v>
      </c>
      <c r="E86" s="2"/>
      <c r="F86" s="25">
        <f t="shared" ref="F86:G87" si="5">F87</f>
        <v>100000</v>
      </c>
      <c r="G86" s="25">
        <f t="shared" si="5"/>
        <v>100000</v>
      </c>
      <c r="H86" s="20"/>
      <c r="I86" s="20"/>
      <c r="J86" s="20"/>
    </row>
    <row r="87" spans="1:10" ht="25.5" x14ac:dyDescent="0.25">
      <c r="A87" s="19" t="s">
        <v>98</v>
      </c>
      <c r="B87" s="2" t="s">
        <v>35</v>
      </c>
      <c r="C87" s="2" t="s">
        <v>31</v>
      </c>
      <c r="D87" s="2" t="s">
        <v>99</v>
      </c>
      <c r="E87" s="2"/>
      <c r="F87" s="25">
        <f t="shared" si="5"/>
        <v>100000</v>
      </c>
      <c r="G87" s="25">
        <f t="shared" si="5"/>
        <v>100000</v>
      </c>
      <c r="H87" s="20"/>
      <c r="I87" s="20"/>
      <c r="J87" s="20"/>
    </row>
    <row r="88" spans="1:10" ht="25.5" x14ac:dyDescent="0.25">
      <c r="A88" s="54" t="s">
        <v>45</v>
      </c>
      <c r="B88" s="2" t="s">
        <v>35</v>
      </c>
      <c r="C88" s="2" t="s">
        <v>31</v>
      </c>
      <c r="D88" s="2" t="s">
        <v>99</v>
      </c>
      <c r="E88" s="2" t="s">
        <v>20</v>
      </c>
      <c r="F88" s="25">
        <v>100000</v>
      </c>
      <c r="G88" s="25">
        <v>100000</v>
      </c>
      <c r="H88" s="20"/>
      <c r="I88" s="20"/>
      <c r="J88" s="20"/>
    </row>
    <row r="89" spans="1:10" s="20" customFormat="1" x14ac:dyDescent="0.25">
      <c r="A89" s="62" t="s">
        <v>124</v>
      </c>
      <c r="B89" s="3" t="s">
        <v>36</v>
      </c>
      <c r="C89" s="3"/>
      <c r="D89" s="10"/>
      <c r="E89" s="3"/>
      <c r="F89" s="23">
        <f>F90</f>
        <v>7091930</v>
      </c>
      <c r="G89" s="23">
        <f>G90</f>
        <v>76077178</v>
      </c>
    </row>
    <row r="90" spans="1:10" s="20" customFormat="1" x14ac:dyDescent="0.25">
      <c r="A90" s="16" t="s">
        <v>37</v>
      </c>
      <c r="B90" s="4" t="s">
        <v>36</v>
      </c>
      <c r="C90" s="4" t="s">
        <v>8</v>
      </c>
      <c r="D90" s="40"/>
      <c r="E90" s="4"/>
      <c r="F90" s="24">
        <f>F91</f>
        <v>7091930</v>
      </c>
      <c r="G90" s="24">
        <f>G91</f>
        <v>76077178</v>
      </c>
    </row>
    <row r="91" spans="1:10" s="20" customFormat="1" ht="25.5" x14ac:dyDescent="0.25">
      <c r="A91" s="14" t="s">
        <v>157</v>
      </c>
      <c r="B91" s="2" t="s">
        <v>36</v>
      </c>
      <c r="C91" s="2" t="s">
        <v>8</v>
      </c>
      <c r="D91" s="2" t="s">
        <v>49</v>
      </c>
      <c r="E91" s="2"/>
      <c r="F91" s="25">
        <f>F92+F105</f>
        <v>7091930</v>
      </c>
      <c r="G91" s="25">
        <f>G92+G105</f>
        <v>76077178</v>
      </c>
    </row>
    <row r="92" spans="1:10" s="20" customFormat="1" ht="25.5" x14ac:dyDescent="0.25">
      <c r="A92" s="19" t="s">
        <v>38</v>
      </c>
      <c r="B92" s="2" t="s">
        <v>36</v>
      </c>
      <c r="C92" s="2" t="s">
        <v>8</v>
      </c>
      <c r="D92" s="2" t="s">
        <v>48</v>
      </c>
      <c r="E92" s="2"/>
      <c r="F92" s="25">
        <f>F93</f>
        <v>4931600</v>
      </c>
      <c r="G92" s="25">
        <f>G93+G102</f>
        <v>73916651</v>
      </c>
    </row>
    <row r="93" spans="1:10" s="20" customFormat="1" ht="25.5" x14ac:dyDescent="0.25">
      <c r="A93" s="14" t="s">
        <v>105</v>
      </c>
      <c r="B93" s="2" t="s">
        <v>36</v>
      </c>
      <c r="C93" s="2" t="s">
        <v>8</v>
      </c>
      <c r="D93" s="2" t="s">
        <v>106</v>
      </c>
      <c r="E93" s="2"/>
      <c r="F93" s="25">
        <f>F94+F96+F98+F100</f>
        <v>4931600</v>
      </c>
      <c r="G93" s="25">
        <f>G94+G96+G98+G100</f>
        <v>4931700.3999999994</v>
      </c>
    </row>
    <row r="94" spans="1:10" s="20" customFormat="1" ht="51" x14ac:dyDescent="0.25">
      <c r="A94" s="14" t="s">
        <v>39</v>
      </c>
      <c r="B94" s="2" t="s">
        <v>36</v>
      </c>
      <c r="C94" s="2" t="s">
        <v>8</v>
      </c>
      <c r="D94" s="2" t="s">
        <v>107</v>
      </c>
      <c r="E94" s="2"/>
      <c r="F94" s="25">
        <f>F95</f>
        <v>1026665</v>
      </c>
      <c r="G94" s="25">
        <f>G95</f>
        <v>1026665.4</v>
      </c>
      <c r="I94" s="35"/>
      <c r="J94" s="35"/>
    </row>
    <row r="95" spans="1:10" s="20" customFormat="1" ht="25.5" x14ac:dyDescent="0.25">
      <c r="A95" s="19" t="s">
        <v>40</v>
      </c>
      <c r="B95" s="2" t="s">
        <v>36</v>
      </c>
      <c r="C95" s="2" t="s">
        <v>8</v>
      </c>
      <c r="D95" s="2" t="s">
        <v>107</v>
      </c>
      <c r="E95" s="2" t="s">
        <v>41</v>
      </c>
      <c r="F95" s="25">
        <v>1026665</v>
      </c>
      <c r="G95" s="25">
        <v>1026665.4</v>
      </c>
      <c r="I95" s="35"/>
    </row>
    <row r="96" spans="1:10" s="20" customFormat="1" ht="51" x14ac:dyDescent="0.25">
      <c r="A96" s="19" t="s">
        <v>77</v>
      </c>
      <c r="B96" s="2" t="s">
        <v>36</v>
      </c>
      <c r="C96" s="2" t="s">
        <v>8</v>
      </c>
      <c r="D96" s="2" t="s">
        <v>108</v>
      </c>
      <c r="E96" s="2"/>
      <c r="F96" s="25">
        <f>F97</f>
        <v>1206700</v>
      </c>
      <c r="G96" s="25">
        <f>G97</f>
        <v>1206700</v>
      </c>
    </row>
    <row r="97" spans="1:10" s="20" customFormat="1" ht="25.5" x14ac:dyDescent="0.25">
      <c r="A97" s="19" t="s">
        <v>40</v>
      </c>
      <c r="B97" s="2" t="s">
        <v>36</v>
      </c>
      <c r="C97" s="2" t="s">
        <v>8</v>
      </c>
      <c r="D97" s="2" t="s">
        <v>108</v>
      </c>
      <c r="E97" s="2" t="s">
        <v>41</v>
      </c>
      <c r="F97" s="25">
        <v>1206700</v>
      </c>
      <c r="G97" s="25">
        <v>1206700</v>
      </c>
    </row>
    <row r="98" spans="1:10" s="20" customFormat="1" ht="77.25" x14ac:dyDescent="0.25">
      <c r="A98" s="63" t="s">
        <v>121</v>
      </c>
      <c r="B98" s="2" t="s">
        <v>36</v>
      </c>
      <c r="C98" s="2" t="s">
        <v>8</v>
      </c>
      <c r="D98" s="2" t="s">
        <v>122</v>
      </c>
      <c r="E98" s="2"/>
      <c r="F98" s="25">
        <f>F99</f>
        <v>2634724.4</v>
      </c>
      <c r="G98" s="25">
        <f>G99</f>
        <v>2634824.4</v>
      </c>
    </row>
    <row r="99" spans="1:10" s="20" customFormat="1" ht="25.5" x14ac:dyDescent="0.25">
      <c r="A99" s="19" t="s">
        <v>40</v>
      </c>
      <c r="B99" s="2" t="s">
        <v>36</v>
      </c>
      <c r="C99" s="2" t="s">
        <v>8</v>
      </c>
      <c r="D99" s="2" t="s">
        <v>122</v>
      </c>
      <c r="E99" s="2" t="s">
        <v>41</v>
      </c>
      <c r="F99" s="25">
        <v>2634724.4</v>
      </c>
      <c r="G99" s="25">
        <v>2634824.4</v>
      </c>
    </row>
    <row r="100" spans="1:10" s="20" customFormat="1" ht="51" x14ac:dyDescent="0.25">
      <c r="A100" s="19" t="s">
        <v>78</v>
      </c>
      <c r="B100" s="2" t="s">
        <v>36</v>
      </c>
      <c r="C100" s="2" t="s">
        <v>8</v>
      </c>
      <c r="D100" s="2" t="s">
        <v>109</v>
      </c>
      <c r="E100" s="2"/>
      <c r="F100" s="25">
        <f>F101</f>
        <v>63510.6</v>
      </c>
      <c r="G100" s="25">
        <f>G101</f>
        <v>63510.6</v>
      </c>
    </row>
    <row r="101" spans="1:10" ht="25.5" x14ac:dyDescent="0.25">
      <c r="A101" s="19" t="s">
        <v>40</v>
      </c>
      <c r="B101" s="2" t="s">
        <v>36</v>
      </c>
      <c r="C101" s="2" t="s">
        <v>8</v>
      </c>
      <c r="D101" s="2" t="s">
        <v>109</v>
      </c>
      <c r="E101" s="2" t="s">
        <v>41</v>
      </c>
      <c r="F101" s="25">
        <v>63510.6</v>
      </c>
      <c r="G101" s="25">
        <v>63510.6</v>
      </c>
      <c r="H101" s="20"/>
      <c r="I101" s="20"/>
      <c r="J101" s="20"/>
    </row>
    <row r="102" spans="1:10" ht="38.25" x14ac:dyDescent="0.25">
      <c r="A102" s="64" t="s">
        <v>143</v>
      </c>
      <c r="B102" s="2" t="s">
        <v>36</v>
      </c>
      <c r="C102" s="2" t="s">
        <v>8</v>
      </c>
      <c r="D102" s="2" t="s">
        <v>144</v>
      </c>
      <c r="E102" s="2"/>
      <c r="F102" s="25">
        <f>F103</f>
        <v>0</v>
      </c>
      <c r="G102" s="25">
        <f>G103</f>
        <v>68984950.599999994</v>
      </c>
      <c r="H102" s="20"/>
      <c r="I102" s="20"/>
      <c r="J102" s="20"/>
    </row>
    <row r="103" spans="1:10" x14ac:dyDescent="0.25">
      <c r="A103" s="14" t="s">
        <v>145</v>
      </c>
      <c r="B103" s="2" t="s">
        <v>36</v>
      </c>
      <c r="C103" s="2" t="s">
        <v>8</v>
      </c>
      <c r="D103" s="2" t="s">
        <v>146</v>
      </c>
      <c r="E103" s="2"/>
      <c r="F103" s="25">
        <f>F104</f>
        <v>0</v>
      </c>
      <c r="G103" s="25">
        <f>G104</f>
        <v>68984950.599999994</v>
      </c>
      <c r="H103" s="20"/>
      <c r="I103" s="20"/>
      <c r="J103" s="20"/>
    </row>
    <row r="104" spans="1:10" ht="25.5" x14ac:dyDescent="0.25">
      <c r="A104" s="19" t="s">
        <v>40</v>
      </c>
      <c r="B104" s="2" t="s">
        <v>36</v>
      </c>
      <c r="C104" s="2" t="s">
        <v>8</v>
      </c>
      <c r="D104" s="2" t="s">
        <v>146</v>
      </c>
      <c r="E104" s="2" t="s">
        <v>41</v>
      </c>
      <c r="F104" s="25">
        <v>0</v>
      </c>
      <c r="G104" s="25">
        <v>68984950.599999994</v>
      </c>
      <c r="H104" s="20"/>
      <c r="I104" s="20"/>
      <c r="J104" s="20"/>
    </row>
    <row r="105" spans="1:10" ht="25.5" x14ac:dyDescent="0.25">
      <c r="A105" s="19" t="s">
        <v>42</v>
      </c>
      <c r="B105" s="2" t="s">
        <v>36</v>
      </c>
      <c r="C105" s="2" t="s">
        <v>8</v>
      </c>
      <c r="D105" s="2" t="s">
        <v>47</v>
      </c>
      <c r="E105" s="2" t="s">
        <v>43</v>
      </c>
      <c r="F105" s="25">
        <f>F106</f>
        <v>2160330</v>
      </c>
      <c r="G105" s="25">
        <f>G106</f>
        <v>2160527</v>
      </c>
      <c r="H105" s="20"/>
      <c r="I105" s="35"/>
      <c r="J105" s="20"/>
    </row>
    <row r="106" spans="1:10" ht="25.5" x14ac:dyDescent="0.25">
      <c r="A106" s="14" t="s">
        <v>105</v>
      </c>
      <c r="B106" s="2" t="s">
        <v>36</v>
      </c>
      <c r="C106" s="2" t="s">
        <v>8</v>
      </c>
      <c r="D106" s="2" t="s">
        <v>110</v>
      </c>
      <c r="E106" s="2"/>
      <c r="F106" s="25">
        <f>F107+F109+F111+F113</f>
        <v>2160330</v>
      </c>
      <c r="G106" s="25">
        <f>G107+G109+G111+G113</f>
        <v>2160527</v>
      </c>
      <c r="H106" s="20"/>
      <c r="I106" s="35"/>
      <c r="J106" s="20"/>
    </row>
    <row r="107" spans="1:10" ht="51" x14ac:dyDescent="0.25">
      <c r="A107" s="14" t="s">
        <v>39</v>
      </c>
      <c r="B107" s="2" t="s">
        <v>36</v>
      </c>
      <c r="C107" s="2" t="s">
        <v>8</v>
      </c>
      <c r="D107" s="2" t="s">
        <v>111</v>
      </c>
      <c r="E107" s="2"/>
      <c r="F107" s="25">
        <f>F108</f>
        <v>424903</v>
      </c>
      <c r="G107" s="25">
        <f>G108</f>
        <v>425000</v>
      </c>
      <c r="H107" s="20"/>
      <c r="I107" s="20"/>
      <c r="J107" s="20"/>
    </row>
    <row r="108" spans="1:10" s="20" customFormat="1" ht="25.5" x14ac:dyDescent="0.25">
      <c r="A108" s="19" t="s">
        <v>40</v>
      </c>
      <c r="B108" s="2" t="s">
        <v>36</v>
      </c>
      <c r="C108" s="2" t="s">
        <v>8</v>
      </c>
      <c r="D108" s="2" t="s">
        <v>111</v>
      </c>
      <c r="E108" s="2" t="s">
        <v>41</v>
      </c>
      <c r="F108" s="25">
        <v>424903</v>
      </c>
      <c r="G108" s="25">
        <v>425000</v>
      </c>
    </row>
    <row r="109" spans="1:10" s="20" customFormat="1" ht="51" x14ac:dyDescent="0.25">
      <c r="A109" s="19" t="s">
        <v>77</v>
      </c>
      <c r="B109" s="2" t="s">
        <v>36</v>
      </c>
      <c r="C109" s="2" t="s">
        <v>8</v>
      </c>
      <c r="D109" s="2" t="s">
        <v>112</v>
      </c>
      <c r="E109" s="2"/>
      <c r="F109" s="25">
        <f>F110</f>
        <v>505900</v>
      </c>
      <c r="G109" s="25">
        <f>G110</f>
        <v>505900</v>
      </c>
    </row>
    <row r="110" spans="1:10" s="20" customFormat="1" ht="25.5" x14ac:dyDescent="0.25">
      <c r="A110" s="19" t="s">
        <v>40</v>
      </c>
      <c r="B110" s="2" t="s">
        <v>36</v>
      </c>
      <c r="C110" s="2" t="s">
        <v>8</v>
      </c>
      <c r="D110" s="2" t="s">
        <v>112</v>
      </c>
      <c r="E110" s="2" t="s">
        <v>41</v>
      </c>
      <c r="F110" s="25">
        <v>505900</v>
      </c>
      <c r="G110" s="25">
        <v>505900</v>
      </c>
    </row>
    <row r="111" spans="1:10" s="20" customFormat="1" ht="77.25" x14ac:dyDescent="0.25">
      <c r="A111" s="63" t="s">
        <v>121</v>
      </c>
      <c r="B111" s="2" t="s">
        <v>36</v>
      </c>
      <c r="C111" s="2" t="s">
        <v>8</v>
      </c>
      <c r="D111" s="2" t="s">
        <v>123</v>
      </c>
      <c r="E111" s="2"/>
      <c r="F111" s="25">
        <f>F112</f>
        <v>1202900.6000000001</v>
      </c>
      <c r="G111" s="25">
        <f>G112</f>
        <v>1203000.6000000001</v>
      </c>
    </row>
    <row r="112" spans="1:10" s="20" customFormat="1" ht="25.5" x14ac:dyDescent="0.25">
      <c r="A112" s="19" t="s">
        <v>40</v>
      </c>
      <c r="B112" s="2" t="s">
        <v>36</v>
      </c>
      <c r="C112" s="2" t="s">
        <v>8</v>
      </c>
      <c r="D112" s="2" t="s">
        <v>123</v>
      </c>
      <c r="E112" s="2" t="s">
        <v>41</v>
      </c>
      <c r="F112" s="25">
        <v>1202900.6000000001</v>
      </c>
      <c r="G112" s="25">
        <v>1203000.6000000001</v>
      </c>
    </row>
    <row r="113" spans="1:10" ht="51" x14ac:dyDescent="0.25">
      <c r="A113" s="19" t="s">
        <v>78</v>
      </c>
      <c r="B113" s="2" t="s">
        <v>36</v>
      </c>
      <c r="C113" s="2" t="s">
        <v>8</v>
      </c>
      <c r="D113" s="2" t="s">
        <v>113</v>
      </c>
      <c r="E113" s="2"/>
      <c r="F113" s="25">
        <f>F114</f>
        <v>26626.400000000001</v>
      </c>
      <c r="G113" s="25">
        <f>G114</f>
        <v>26626.400000000001</v>
      </c>
      <c r="J113" s="15"/>
    </row>
    <row r="114" spans="1:10" ht="25.5" x14ac:dyDescent="0.25">
      <c r="A114" s="19" t="s">
        <v>40</v>
      </c>
      <c r="B114" s="2" t="s">
        <v>36</v>
      </c>
      <c r="C114" s="2" t="s">
        <v>8</v>
      </c>
      <c r="D114" s="2" t="s">
        <v>113</v>
      </c>
      <c r="E114" s="2" t="s">
        <v>41</v>
      </c>
      <c r="F114" s="25">
        <v>26626.400000000001</v>
      </c>
      <c r="G114" s="25">
        <v>26626.400000000001</v>
      </c>
    </row>
    <row r="115" spans="1:10" x14ac:dyDescent="0.25">
      <c r="A115" s="57" t="s">
        <v>100</v>
      </c>
      <c r="B115" s="41" t="s">
        <v>34</v>
      </c>
      <c r="C115" s="42" t="s">
        <v>101</v>
      </c>
      <c r="D115" s="43" t="s">
        <v>101</v>
      </c>
      <c r="E115" s="43" t="s">
        <v>101</v>
      </c>
      <c r="F115" s="44">
        <f t="shared" ref="F115:G119" si="6">F116</f>
        <v>83540.52</v>
      </c>
      <c r="G115" s="44">
        <f t="shared" si="6"/>
        <v>83540.52</v>
      </c>
    </row>
    <row r="116" spans="1:10" x14ac:dyDescent="0.25">
      <c r="A116" s="58" t="s">
        <v>102</v>
      </c>
      <c r="B116" s="45" t="s">
        <v>34</v>
      </c>
      <c r="C116" s="46" t="s">
        <v>8</v>
      </c>
      <c r="D116" s="43" t="s">
        <v>101</v>
      </c>
      <c r="E116" s="43" t="s">
        <v>101</v>
      </c>
      <c r="F116" s="47">
        <f t="shared" si="6"/>
        <v>83540.52</v>
      </c>
      <c r="G116" s="47">
        <f t="shared" si="6"/>
        <v>83540.52</v>
      </c>
    </row>
    <row r="117" spans="1:10" ht="38.25" x14ac:dyDescent="0.25">
      <c r="A117" s="59" t="s">
        <v>158</v>
      </c>
      <c r="B117" s="49" t="s">
        <v>34</v>
      </c>
      <c r="C117" s="50" t="s">
        <v>8</v>
      </c>
      <c r="D117" s="2" t="s">
        <v>131</v>
      </c>
      <c r="E117" s="48"/>
      <c r="F117" s="60">
        <f t="shared" si="6"/>
        <v>83540.52</v>
      </c>
      <c r="G117" s="60">
        <f t="shared" si="6"/>
        <v>83540.52</v>
      </c>
    </row>
    <row r="118" spans="1:10" ht="51" x14ac:dyDescent="0.25">
      <c r="A118" s="59" t="s">
        <v>119</v>
      </c>
      <c r="B118" s="49" t="s">
        <v>34</v>
      </c>
      <c r="C118" s="50" t="s">
        <v>8</v>
      </c>
      <c r="D118" s="2" t="s">
        <v>159</v>
      </c>
      <c r="E118" s="48"/>
      <c r="F118" s="60">
        <f t="shared" si="6"/>
        <v>83540.52</v>
      </c>
      <c r="G118" s="60">
        <f t="shared" si="6"/>
        <v>83540.52</v>
      </c>
    </row>
    <row r="119" spans="1:10" ht="51" x14ac:dyDescent="0.25">
      <c r="A119" s="59" t="s">
        <v>130</v>
      </c>
      <c r="B119" s="49" t="s">
        <v>34</v>
      </c>
      <c r="C119" s="50" t="s">
        <v>8</v>
      </c>
      <c r="D119" s="2" t="s">
        <v>160</v>
      </c>
      <c r="E119" s="48" t="s">
        <v>101</v>
      </c>
      <c r="F119" s="60">
        <f t="shared" si="6"/>
        <v>83540.52</v>
      </c>
      <c r="G119" s="60">
        <f t="shared" si="6"/>
        <v>83540.52</v>
      </c>
    </row>
    <row r="120" spans="1:10" x14ac:dyDescent="0.25">
      <c r="A120" s="59" t="s">
        <v>103</v>
      </c>
      <c r="B120" s="49" t="s">
        <v>34</v>
      </c>
      <c r="C120" s="50" t="s">
        <v>8</v>
      </c>
      <c r="D120" s="2" t="s">
        <v>160</v>
      </c>
      <c r="E120" s="48" t="s">
        <v>104</v>
      </c>
      <c r="F120" s="60">
        <v>83540.52</v>
      </c>
      <c r="G120" s="60">
        <v>83540.52</v>
      </c>
    </row>
    <row r="121" spans="1:10" x14ac:dyDescent="0.25">
      <c r="A121" s="21" t="s">
        <v>44</v>
      </c>
      <c r="B121" s="2"/>
      <c r="C121" s="2"/>
      <c r="D121" s="22"/>
      <c r="E121" s="2"/>
      <c r="F121" s="23">
        <f>F14+F50+F58+F74+F89+F115</f>
        <v>36951512.030000001</v>
      </c>
      <c r="G121" s="23">
        <f>G14+G50+G58+G74+G89+G115</f>
        <v>105964799.64</v>
      </c>
    </row>
    <row r="123" spans="1:10" x14ac:dyDescent="0.25">
      <c r="F123" s="27">
        <v>212435.58</v>
      </c>
      <c r="G123" s="27">
        <v>436906.57</v>
      </c>
    </row>
    <row r="124" spans="1:10" x14ac:dyDescent="0.25">
      <c r="F124" s="27">
        <f>F121+F123</f>
        <v>37163947.609999999</v>
      </c>
      <c r="G124" s="27">
        <f>G121+G123</f>
        <v>106401706.20999999</v>
      </c>
    </row>
  </sheetData>
  <mergeCells count="10">
    <mergeCell ref="A7:G7"/>
    <mergeCell ref="A10:G10"/>
    <mergeCell ref="A8:G8"/>
    <mergeCell ref="A9:G9"/>
    <mergeCell ref="F12:G12"/>
    <mergeCell ref="A12:A13"/>
    <mergeCell ref="B12:B13"/>
    <mergeCell ref="C12:C13"/>
    <mergeCell ref="D12:D13"/>
    <mergeCell ref="E12:E13"/>
  </mergeCells>
  <phoneticPr fontId="0" type="noConversion"/>
  <pageMargins left="0.51181102362204722" right="0.31496062992125984" top="0.35433070866141736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Company>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user</cp:lastModifiedBy>
  <cp:lastPrinted>2020-01-09T04:28:22Z</cp:lastPrinted>
  <dcterms:created xsi:type="dcterms:W3CDTF">2014-11-08T07:39:31Z</dcterms:created>
  <dcterms:modified xsi:type="dcterms:W3CDTF">2020-12-01T07:22:21Z</dcterms:modified>
</cp:coreProperties>
</file>