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35" windowWidth="20730" windowHeight="11640" activeTab="0"/>
  </bookViews>
  <sheets>
    <sheet name="Прил." sheetId="1" r:id="rId1"/>
  </sheets>
  <definedNames/>
  <calcPr calcId="144525"/>
</workbook>
</file>

<file path=xl/sharedStrings.xml><?xml version="1.0" encoding="utf-8"?>
<sst xmlns="http://schemas.openxmlformats.org/spreadsheetml/2006/main" count="519" uniqueCount="140">
  <si>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</si>
  <si>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</si>
  <si>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</si>
  <si>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</si>
  <si>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</si>
  <si>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</si>
  <si>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</si>
  <si>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</si>
  <si>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</si>
  <si>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Непрограммная деятельность</t>
  </si>
  <si>
    <t xml:space="preserve">Расходы на выплаты по оплате труда главы муниципального образования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</si>
  <si>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</si>
  <si>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</si>
  <si>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</si>
  <si>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</si>
  <si>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1 "Развитие муниципального управления"</t>
  </si>
  <si>
    <t>Подпрограмма 1 "Обеспечение деятельности и функций администрации сельского поселения Пушной Кольского района Мурманской области и государственных полномочий"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</si>
  <si>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</si>
  <si>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</si>
  <si>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</si>
  <si>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(государственных) муниципальных нужд</t>
  </si>
  <si>
    <t>200</t>
  </si>
  <si>
    <t>Иные бюджетные ассигнования</t>
  </si>
  <si>
    <t>800</t>
  </si>
  <si>
    <t>Резервные фонды</t>
  </si>
  <si>
    <t>11</t>
  </si>
  <si>
    <t>Иная непрограммная деятельность</t>
  </si>
  <si>
    <t>Резервный фонд администрации сельского поселения Пушной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</si>
  <si>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</si>
  <si>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</si>
  <si>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</si>
  <si>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</si>
  <si>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</si>
  <si>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Межбюджетные  трансферты</t>
  </si>
  <si>
    <t>500</t>
  </si>
  <si>
    <t>Национальная экономика</t>
  </si>
  <si>
    <t>Связь и информатика</t>
  </si>
  <si>
    <t>10</t>
  </si>
  <si>
    <t>05</t>
  </si>
  <si>
    <t>Культура и кинематография</t>
  </si>
  <si>
    <t>08</t>
  </si>
  <si>
    <t>Культура</t>
  </si>
  <si>
    <t>Муниципальная программа 2 "Развитие культуры"</t>
  </si>
  <si>
    <t>Подпрограмма 1 "Сохранение и развитие культурно-досуговой деятельности в МБУК "Пушновский сельский Дом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</si>
  <si>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</si>
  <si>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</si>
  <si>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</si>
  <si>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2 "Сохранение и развитие культурно-досуговой деятельности в МБУК "Лопарский сельский Дом культуры"</t>
  </si>
  <si>
    <t xml:space="preserve"> </t>
  </si>
  <si>
    <t>ИТОГО:</t>
  </si>
  <si>
    <t>Закупка товаров, работ и услуг для государственных (муниципальных) нужд</t>
  </si>
  <si>
    <t>Сельское хозяйство и рыболовство</t>
  </si>
  <si>
    <t>02 2 00 00000</t>
  </si>
  <si>
    <t>02 2 00 00020</t>
  </si>
  <si>
    <t>02 1 00 00020</t>
  </si>
  <si>
    <t>02 1 00 00000</t>
  </si>
  <si>
    <t>02 0 00 00000</t>
  </si>
  <si>
    <t>01 1 00 00000</t>
  </si>
  <si>
    <t>01 0 00 00000</t>
  </si>
  <si>
    <t>Осуществление первичного воинского учета на территориях, где отсутствуют военные комиссариаты</t>
  </si>
  <si>
    <t>90 0 00 00000</t>
  </si>
  <si>
    <t>90 2 00 00000</t>
  </si>
  <si>
    <t>90 2 00 90020</t>
  </si>
  <si>
    <t>03 0 00 00000</t>
  </si>
  <si>
    <t>01 1 01 00000</t>
  </si>
  <si>
    <t>01 1 02 00000</t>
  </si>
  <si>
    <t>01 1 03 00000</t>
  </si>
  <si>
    <t>01 1 04 00000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</si>
  <si>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</si>
  <si>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</si>
  <si>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</si>
  <si>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Межбюджетные трансферты</t>
  </si>
  <si>
    <t>90 2 00 90030</t>
  </si>
  <si>
    <t>90 2 00 90040</t>
  </si>
  <si>
    <t>Межбюджетные трансферты бюджетам муниципальных районов из бюджетов поселений на осуществление части полномочий, установленных Федеральным законом от 05.04.2013 года № 44-ФЗ</t>
  </si>
  <si>
    <t>руб.</t>
  </si>
  <si>
    <t>Муниципальная программа 1 "Развитие муниципального управления" на 2017 - 2019 годы</t>
  </si>
  <si>
    <t>Подпрограмма 1 "Обеспечение деятельности и функций администрации, Главы сельского поселения Пушной и государственных полномочий"</t>
  </si>
  <si>
    <t>Основное мероприятие 1. Осуществление муниципальных функций, направленных на обеспечение деятельности Главы сельского поселения Пушной</t>
  </si>
  <si>
    <t>01 1 01 01010</t>
  </si>
  <si>
    <t>Основное мероприятие 2. Осуществление муниципальных функций, направленных на обеспечение деятельности администрации сельского поселения Пушной</t>
  </si>
  <si>
    <t>01 1 02 06010</t>
  </si>
  <si>
    <t>01 1 02 06030</t>
  </si>
  <si>
    <t>Основное мероприятие 3.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</si>
  <si>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01 1 03 75540</t>
  </si>
  <si>
    <t>Муниципальная программа 3 " Повышение эффективности бюджетных расходов сельского поселения Пушной Кольского района Мурманской области " на 2017-2019 годы</t>
  </si>
  <si>
    <t>Развитие и сопровождение информационно-технологической инфраструктуры</t>
  </si>
  <si>
    <t>Расходы местного бюджета на выполнение переданных полномочий по отлову и содержанию безнадзорных животных (за счет собственных средств)</t>
  </si>
  <si>
    <t>02 1 00 71100</t>
  </si>
  <si>
    <t>02 2 00 71100</t>
  </si>
  <si>
    <t>02 1 00 S1100</t>
  </si>
  <si>
    <t>02 2 00 S1100</t>
  </si>
  <si>
    <t>03 0 00 00010</t>
  </si>
  <si>
    <t>Основное мероприятие 4. Организация осуществления первичного воинского учета на территории сельского поселения Пушной</t>
  </si>
  <si>
    <t>01 1 04 51180</t>
  </si>
  <si>
    <t>Основное мероприятие 5. Формирование электронного Правительства</t>
  </si>
  <si>
    <t>01 1 05 00000</t>
  </si>
  <si>
    <t>01 1 05 70570</t>
  </si>
  <si>
    <t>01 1 05 S0570</t>
  </si>
  <si>
    <t>04 0 00 00000</t>
  </si>
  <si>
    <t>Муниципальная программа 4 «Благоустройство территории  сельского поселения Пушной Кольского района Мурманской области" на 2017 – 2019 годы</t>
  </si>
  <si>
    <t>Жилищно-коммунальное хозяйство</t>
  </si>
  <si>
    <t>Благоустройство</t>
  </si>
  <si>
    <t>Муниципальная программа 5 "Формирование современной городской среды муниципального образования сельское поселение Пушной Кольского района Мурманской области"</t>
  </si>
  <si>
    <t>05 0 00 00000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</si>
  <si>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</si>
  <si>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</si>
  <si>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</si>
  <si>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</si>
  <si>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</si>
  <si>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</si>
  <si>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</si>
  <si>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Расходы бюджета сельского поселения Пушной на поддержку муниципальных программ формирования современной городской среды</t>
  </si>
  <si>
    <t>Основное мероприятие 3. Иммобилизация безнадзорных животных</t>
  </si>
  <si>
    <t>05 0 00 L5550</t>
  </si>
  <si>
    <t>05 0 00 R5550</t>
  </si>
  <si>
    <t>Поддержка муниципальных программ формирования современной городской среды</t>
  </si>
  <si>
    <t>Подпрограмма 1 "Содержание муниципального имущества"</t>
  </si>
  <si>
    <t>06 1 01 00050</t>
  </si>
  <si>
    <t>06 0 00 00000</t>
  </si>
  <si>
    <t>06 1 00 00000</t>
  </si>
  <si>
    <t>06 1 01 00000</t>
  </si>
  <si>
    <t>Основное мероприятие 1. Оплата услуг за отопление, содержание и ремонт муниципальных жилых и нежилых помещений</t>
  </si>
  <si>
    <t>Оплата услуг за отопление, содержание и ремонт муниципальных жилых и нежилых помещений</t>
  </si>
  <si>
    <t>Муниципальная программа 6 "Управление муниципальным имуществом сельского поселения Пушной в 2017 году"</t>
  </si>
  <si>
    <t>04 0 03 00000</t>
  </si>
  <si>
    <t>04 0 03 75590</t>
  </si>
  <si>
    <t>04 0 03 75600</t>
  </si>
  <si>
    <t>04 0 03 А5590</t>
  </si>
  <si>
    <t>Ведомство</t>
  </si>
  <si>
    <t>муниципальное казенное учреждение "Управление деятельностью сельского поселения Пушной Кольского района Мурманской области"</t>
  </si>
  <si>
    <t>004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</si>
  <si>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</si>
  <si>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01 1 02 13060</t>
  </si>
  <si>
    <t>Основное мероприятие 2. Обеспечение реализации муниципальных функций в сфере управления муниципальным имуществом сельского поселения Пушной</t>
  </si>
  <si>
    <t xml:space="preserve">Распоряжение, формирование, управление муниципальным имуществом, их учет и содержание </t>
  </si>
  <si>
    <t>06 1 02 00000</t>
  </si>
  <si>
    <t>06 1 02 00050</t>
  </si>
  <si>
    <t>01 1 01 13060</t>
  </si>
  <si>
    <t xml:space="preserve">Объемы бюджетных ассигнований по главным распорядителям бюджетных средств в 2018 году и плановом периоде 2019-2020 годов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</si>
</sst>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/>
    <xf numFmtId="0" fontId="1" fillId="0" borderId="0" xfId="20">
      <alignment/>
      <protection/>
    </xf>
    <xf numFmtId="49" fontId="19" fillId="0" borderId="10" xfId="20" applyNumberFormat="1" applyFont="1" applyFill="1" applyBorder="1" applyAlignment="1">
      <alignment horizontal="center" vertical="center"/>
      <protection/>
    </xf>
    <xf numFmtId="49" fontId="21" fillId="0" borderId="10" xfId="20" applyNumberFormat="1" applyFont="1" applyFill="1" applyBorder="1" applyAlignment="1">
      <alignment horizontal="center" vertical="center"/>
      <protection/>
    </xf>
    <xf numFmtId="49" fontId="20" fillId="0" borderId="10" xfId="20" applyNumberFormat="1" applyFont="1" applyFill="1" applyBorder="1" applyAlignment="1">
      <alignment horizontal="center" vertical="center"/>
      <protection/>
    </xf>
    <xf numFmtId="2" fontId="19" fillId="0" borderId="10" xfId="20" applyNumberFormat="1" applyFont="1" applyFill="1" applyBorder="1" applyAlignment="1">
      <alignment horizontal="center" vertical="center" wrapText="1"/>
      <protection/>
    </xf>
    <xf numFmtId="0" fontId="19" fillId="0" borderId="0" xfId="20" applyFont="1" applyFill="1" applyAlignment="1">
      <alignment/>
      <protection/>
    </xf>
    <xf numFmtId="164" fontId="22" fillId="0" borderId="0" xfId="20" applyNumberFormat="1" applyFont="1" applyFill="1" applyAlignment="1">
      <alignment horizontal="right"/>
      <protection/>
    </xf>
    <xf numFmtId="49" fontId="21" fillId="0" borderId="10" xfId="20" applyNumberFormat="1" applyFont="1" applyFill="1" applyBorder="1" applyAlignment="1" applyProtection="1">
      <alignment horizontal="center" vertical="center" wrapText="1"/>
      <protection/>
    </xf>
    <xf numFmtId="0" fontId="19" fillId="0" borderId="10" xfId="20" applyFont="1" applyFill="1" applyBorder="1" applyAlignment="1">
      <alignment horizontal="center" vertical="center"/>
      <protection/>
    </xf>
    <xf numFmtId="0" fontId="21" fillId="0" borderId="10" xfId="20" applyFont="1" applyFill="1" applyBorder="1" applyAlignment="1">
      <alignment horizontal="center" vertical="center"/>
      <protection/>
    </xf>
    <xf numFmtId="0" fontId="19" fillId="0" borderId="10" xfId="20" applyNumberFormat="1" applyFont="1" applyFill="1" applyBorder="1" applyAlignment="1">
      <alignment horizontal="left" vertical="top" wrapText="1"/>
      <protection/>
    </xf>
    <xf numFmtId="49" fontId="19" fillId="0" borderId="10" xfId="20" applyNumberFormat="1" applyFont="1" applyFill="1" applyBorder="1" applyAlignment="1">
      <alignment horizontal="center" vertical="center" wrapText="1"/>
      <protection/>
    </xf>
    <xf numFmtId="0" fontId="19" fillId="0" borderId="10" xfId="20" applyFont="1" applyFill="1" applyBorder="1" applyAlignment="1">
      <alignment horizontal="center" vertical="center" wrapText="1"/>
      <protection/>
    </xf>
    <xf numFmtId="0" fontId="19" fillId="0" borderId="10" xfId="20" applyFont="1" applyFill="1" applyBorder="1" applyAlignment="1">
      <alignment horizontal="left" vertical="center" wrapText="1"/>
      <protection/>
    </xf>
    <xf numFmtId="164" fontId="0" fillId="0" borderId="0" xfId="0" applyNumberFormat="1"/>
    <xf numFmtId="0" fontId="20" fillId="0" borderId="10" xfId="20" applyFont="1" applyFill="1" applyBorder="1" applyAlignment="1">
      <alignment horizontal="left" vertical="center" wrapText="1"/>
      <protection/>
    </xf>
    <xf numFmtId="49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wrapText="1"/>
    </xf>
    <xf numFmtId="0" fontId="21" fillId="0" borderId="10" xfId="20" applyFont="1" applyFill="1" applyBorder="1" applyAlignment="1">
      <alignment vertical="center" wrapText="1"/>
      <protection/>
    </xf>
    <xf numFmtId="2" fontId="20" fillId="0" borderId="10" xfId="20" applyNumberFormat="1" applyFont="1" applyFill="1" applyBorder="1" applyAlignment="1">
      <alignment vertical="center" wrapText="1"/>
      <protection/>
    </xf>
    <xf numFmtId="2" fontId="19" fillId="0" borderId="10" xfId="20" applyNumberFormat="1" applyFont="1" applyFill="1" applyBorder="1" applyAlignment="1">
      <alignment vertical="center" wrapText="1"/>
      <protection/>
    </xf>
    <xf numFmtId="0" fontId="20" fillId="0" borderId="10" xfId="20" applyFont="1" applyFill="1" applyBorder="1" applyAlignment="1">
      <alignment vertical="center" wrapText="1"/>
      <protection/>
    </xf>
    <xf numFmtId="0" fontId="19" fillId="0" borderId="10" xfId="20" applyFont="1" applyFill="1" applyBorder="1" applyAlignment="1">
      <alignment vertical="center"/>
      <protection/>
    </xf>
    <xf numFmtId="0" fontId="19" fillId="0" borderId="10" xfId="20" applyFont="1" applyFill="1" applyBorder="1" applyAlignment="1">
      <alignment vertical="center" wrapText="1"/>
      <protection/>
    </xf>
    <xf numFmtId="0" fontId="20" fillId="0" borderId="10" xfId="57" applyNumberFormat="1" applyFont="1" applyFill="1" applyBorder="1" applyAlignment="1" applyProtection="1">
      <alignment vertical="center" wrapText="1"/>
      <protection/>
    </xf>
    <xf numFmtId="0" fontId="21" fillId="0" borderId="10" xfId="20" applyFont="1" applyFill="1" applyBorder="1" applyAlignment="1">
      <alignment vertical="center"/>
      <protection/>
    </xf>
    <xf numFmtId="0" fontId="21" fillId="0" borderId="10" xfId="20" applyNumberFormat="1" applyFont="1" applyFill="1" applyBorder="1" applyAlignment="1" applyProtection="1">
      <alignment vertical="center" wrapText="1"/>
      <protection/>
    </xf>
    <xf numFmtId="0" fontId="20" fillId="0" borderId="10" xfId="20" applyNumberFormat="1" applyFont="1" applyFill="1" applyBorder="1" applyAlignment="1">
      <alignment horizontal="left" vertical="center" wrapText="1"/>
      <protection/>
    </xf>
    <xf numFmtId="0" fontId="19" fillId="0" borderId="10" xfId="20" applyNumberFormat="1" applyFont="1" applyFill="1" applyBorder="1" applyAlignment="1">
      <alignment horizontal="left" vertical="center" wrapText="1"/>
      <protection/>
    </xf>
    <xf numFmtId="0" fontId="19" fillId="0" borderId="10" xfId="58" applyNumberFormat="1" applyFont="1" applyFill="1" applyBorder="1" applyAlignment="1">
      <alignment horizontal="left" vertical="center" wrapText="1"/>
      <protection/>
    </xf>
    <xf numFmtId="0" fontId="0" fillId="0" borderId="0" xfId="0" applyFill="1"/>
    <xf numFmtId="0" fontId="20" fillId="0" borderId="10" xfId="20" applyNumberFormat="1" applyFont="1" applyFill="1" applyBorder="1" applyAlignment="1" applyProtection="1">
      <alignment vertical="center" wrapText="1"/>
      <protection/>
    </xf>
    <xf numFmtId="0" fontId="24" fillId="0" borderId="10" xfId="0" applyFont="1" applyBorder="1" applyAlignment="1">
      <alignment wrapText="1"/>
    </xf>
    <xf numFmtId="2" fontId="20" fillId="0" borderId="10" xfId="20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wrapText="1"/>
    </xf>
    <xf numFmtId="2" fontId="21" fillId="0" borderId="10" xfId="20" applyNumberFormat="1" applyFont="1" applyFill="1" applyBorder="1" applyAlignment="1">
      <alignment vertical="center" wrapText="1"/>
      <protection/>
    </xf>
    <xf numFmtId="3" fontId="19" fillId="0" borderId="10" xfId="20" applyNumberFormat="1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4" fontId="21" fillId="0" borderId="10" xfId="20" applyNumberFormat="1" applyFont="1" applyFill="1" applyBorder="1" applyAlignment="1">
      <alignment horizontal="center" vertical="center"/>
      <protection/>
    </xf>
    <xf numFmtId="4" fontId="20" fillId="0" borderId="10" xfId="20" applyNumberFormat="1" applyFont="1" applyFill="1" applyBorder="1" applyAlignment="1">
      <alignment horizontal="center" vertical="center"/>
      <protection/>
    </xf>
    <xf numFmtId="4" fontId="19" fillId="0" borderId="10" xfId="20" applyNumberFormat="1" applyFont="1" applyFill="1" applyBorder="1" applyAlignment="1">
      <alignment horizontal="center" vertical="center"/>
      <protection/>
    </xf>
    <xf numFmtId="4" fontId="19" fillId="0" borderId="10" xfId="20" applyNumberFormat="1" applyFont="1" applyFill="1" applyBorder="1" applyAlignment="1">
      <alignment horizontal="center" vertical="center" wrapText="1"/>
      <protection/>
    </xf>
    <xf numFmtId="4" fontId="0" fillId="0" borderId="0" xfId="0" applyNumberFormat="1"/>
    <xf numFmtId="0" fontId="0" fillId="0" borderId="0" xfId="0" applyFill="1" applyAlignment="1">
      <alignment horizontal="right"/>
    </xf>
    <xf numFmtId="0" fontId="21" fillId="0" borderId="10" xfId="20" applyFont="1" applyFill="1" applyBorder="1" applyAlignment="1">
      <alignment horizontal="center" vertical="center" wrapText="1"/>
      <protection/>
    </xf>
    <xf numFmtId="49" fontId="25" fillId="0" borderId="10" xfId="20" applyNumberFormat="1" applyFont="1" applyFill="1" applyBorder="1" applyAlignment="1">
      <alignment horizontal="center" vertical="center" wrapText="1"/>
      <protection/>
    </xf>
    <xf numFmtId="49" fontId="26" fillId="0" borderId="10" xfId="20" applyNumberFormat="1" applyFont="1" applyFill="1" applyBorder="1" applyAlignment="1">
      <alignment horizontal="center" vertical="center" wrapText="1"/>
      <protection/>
    </xf>
    <xf numFmtId="49" fontId="27" fillId="0" borderId="10" xfId="20" applyNumberFormat="1" applyFont="1" applyFill="1" applyBorder="1" applyAlignment="1">
      <alignment horizontal="center" vertical="center" wrapText="1"/>
      <protection/>
    </xf>
    <xf numFmtId="4" fontId="20" fillId="0" borderId="10" xfId="20" applyNumberFormat="1" applyFont="1" applyFill="1" applyBorder="1" applyAlignment="1">
      <alignment horizontal="center" vertical="center" wrapText="1"/>
      <protection/>
    </xf>
    <xf numFmtId="4" fontId="19" fillId="0" borderId="10" xfId="0" applyNumberFormat="1" applyFont="1" applyFill="1" applyBorder="1" applyAlignment="1">
      <alignment horizontal="center" vertical="center"/>
    </xf>
    <xf numFmtId="3" fontId="19" fillId="0" borderId="10" xfId="20" applyNumberFormat="1" applyFont="1" applyFill="1" applyBorder="1" applyAlignment="1">
      <alignment horizontal="center" vertical="center" wrapText="1"/>
      <protection/>
    </xf>
    <xf numFmtId="0" fontId="20" fillId="0" borderId="11" xfId="20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23" fillId="0" borderId="0" xfId="20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2" xfId="56"/>
    <cellStyle name="Обычный_Лист1" xfId="57"/>
    <cellStyle name="Обычный_Прил № 4" xfId="58"/>
    <cellStyle name="Плохой 2" xfId="59"/>
    <cellStyle name="Пояснение 2" xfId="60"/>
    <cellStyle name="Примечание 2" xfId="61"/>
    <cellStyle name="Связанная ячейка 2" xfId="62"/>
    <cellStyle name="Текст предупреждения 2" xfId="63"/>
    <cellStyle name="Хороший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workbookViewId="0" topLeftCell="A1">
      <selection activeCell="K58" sqref="K58:K59"/>
    </sheetView>
  </sheetViews>
  <sheetFormatPr defaultColWidth="9.140625" defaultRowHeight="15"/>
  <cols>
    <col min="1" max="1" width="55.57421875" style="0" customWidth="1"/>
    <col min="2" max="2" width="10.28125" style="0" customWidth="1"/>
    <col min="3" max="3" width="8.28125" style="0" customWidth="1"/>
    <col min="5" max="5" width="11.28125" style="0" customWidth="1"/>
    <col min="6" max="6" width="11.421875" style="0" bestFit="1" customWidth="1"/>
    <col min="7" max="7" width="13.28125" style="0" customWidth="1"/>
    <col min="8" max="8" width="13.00390625" style="0" customWidth="1"/>
    <col min="9" max="9" width="11.7109375" style="0" customWidth="1"/>
  </cols>
  <sheetData>
    <row r="1" spans="1:7" ht="15">
      <c r="A1" s="31"/>
      <c r="B1" s="31"/>
      <c r="C1" s="31"/>
      <c r="D1" s="31"/>
      <c r="E1" s="31"/>
      <c r="F1" s="31"/>
      <c r="G1" s="45"/>
    </row>
    <row r="2" spans="1:9" ht="34.5" customHeight="1">
      <c r="A2" s="56" t="s">
        <v>139</v>
      </c>
      <c r="B2" s="56"/>
      <c r="C2" s="56"/>
      <c r="D2" s="56"/>
      <c r="E2" s="56"/>
      <c r="F2" s="56"/>
      <c r="G2" s="56"/>
      <c r="H2" s="57"/>
      <c r="I2" s="57"/>
    </row>
    <row r="3" spans="1:9" ht="15">
      <c r="A3" s="6"/>
      <c r="B3" s="6"/>
      <c r="C3" s="1"/>
      <c r="D3" s="1"/>
      <c r="E3" s="1"/>
      <c r="F3" s="1"/>
      <c r="I3" s="7" t="s">
        <v>75</v>
      </c>
    </row>
    <row r="4" spans="1:9" ht="25.5">
      <c r="A4" s="13" t="s">
        <v>0</v>
      </c>
      <c r="B4" s="13" t="s">
        <v>129</v>
      </c>
      <c r="C4" s="12" t="s">
        <v>1</v>
      </c>
      <c r="D4" s="12" t="s">
        <v>2</v>
      </c>
      <c r="E4" s="12" t="s">
        <v>3</v>
      </c>
      <c r="F4" s="12" t="s">
        <v>4</v>
      </c>
      <c r="G4" s="52">
        <v>2018</v>
      </c>
      <c r="H4" s="52">
        <v>2019</v>
      </c>
      <c r="I4" s="52">
        <v>2020</v>
      </c>
    </row>
    <row r="5" spans="1:9" ht="20.25" customHeight="1">
      <c r="A5" s="53" t="s">
        <v>130</v>
      </c>
      <c r="B5" s="54"/>
      <c r="C5" s="54"/>
      <c r="D5" s="54"/>
      <c r="E5" s="54"/>
      <c r="F5" s="54"/>
      <c r="G5" s="54"/>
      <c r="H5" s="55"/>
      <c r="I5" s="55"/>
    </row>
    <row r="6" spans="1:9" ht="15">
      <c r="A6" s="19" t="s">
        <v>5</v>
      </c>
      <c r="B6" s="48" t="s">
        <v>131</v>
      </c>
      <c r="C6" s="3" t="s">
        <v>6</v>
      </c>
      <c r="D6" s="8"/>
      <c r="E6" s="9"/>
      <c r="F6" s="9"/>
      <c r="G6" s="40">
        <f>G7+G15+G31+G36+G26</f>
        <v>5059725</v>
      </c>
      <c r="H6" s="40">
        <f>H7+H15+H31+H36+H26</f>
        <v>5105713</v>
      </c>
      <c r="I6" s="40">
        <f>I7+I15+I31+I36+I26</f>
        <v>5112284</v>
      </c>
    </row>
    <row r="7" spans="1:9" ht="27">
      <c r="A7" s="20" t="s">
        <v>7</v>
      </c>
      <c r="B7" s="49" t="s">
        <v>131</v>
      </c>
      <c r="C7" s="4" t="s">
        <v>6</v>
      </c>
      <c r="D7" s="4" t="s">
        <v>8</v>
      </c>
      <c r="E7" s="4"/>
      <c r="F7" s="4"/>
      <c r="G7" s="41">
        <f aca="true" t="shared" si="0" ref="G7:I9">G8</f>
        <v>1126390</v>
      </c>
      <c r="H7" s="41">
        <f t="shared" si="0"/>
        <v>1150646</v>
      </c>
      <c r="I7" s="41">
        <f t="shared" si="0"/>
        <v>1176672</v>
      </c>
    </row>
    <row r="8" spans="1:9" ht="25.5">
      <c r="A8" s="14" t="s">
        <v>76</v>
      </c>
      <c r="B8" s="47" t="s">
        <v>131</v>
      </c>
      <c r="C8" s="2" t="s">
        <v>6</v>
      </c>
      <c r="D8" s="2" t="s">
        <v>8</v>
      </c>
      <c r="E8" s="2" t="s">
        <v>58</v>
      </c>
      <c r="F8" s="2"/>
      <c r="G8" s="42">
        <f t="shared" si="0"/>
        <v>1126390</v>
      </c>
      <c r="H8" s="42">
        <f t="shared" si="0"/>
        <v>1150646</v>
      </c>
      <c r="I8" s="42">
        <f t="shared" si="0"/>
        <v>1176672</v>
      </c>
    </row>
    <row r="9" spans="1:9" ht="39">
      <c r="A9" s="18" t="s">
        <v>77</v>
      </c>
      <c r="B9" s="47" t="s">
        <v>131</v>
      </c>
      <c r="C9" s="2" t="s">
        <v>6</v>
      </c>
      <c r="D9" s="2" t="s">
        <v>8</v>
      </c>
      <c r="E9" s="2" t="s">
        <v>57</v>
      </c>
      <c r="F9" s="2"/>
      <c r="G9" s="42">
        <f t="shared" si="0"/>
        <v>1126390</v>
      </c>
      <c r="H9" s="42">
        <f t="shared" si="0"/>
        <v>1150646</v>
      </c>
      <c r="I9" s="42">
        <f t="shared" si="0"/>
        <v>1176672</v>
      </c>
    </row>
    <row r="10" spans="1:9" ht="39">
      <c r="A10" s="18" t="s">
        <v>78</v>
      </c>
      <c r="B10" s="47" t="s">
        <v>131</v>
      </c>
      <c r="C10" s="2" t="s">
        <v>6</v>
      </c>
      <c r="D10" s="2" t="s">
        <v>8</v>
      </c>
      <c r="E10" s="2" t="s">
        <v>64</v>
      </c>
      <c r="F10" s="2"/>
      <c r="G10" s="42">
        <f>G11+G13</f>
        <v>1126390</v>
      </c>
      <c r="H10" s="42">
        <f>H11+H13</f>
        <v>1150646</v>
      </c>
      <c r="I10" s="42">
        <f>I11+I13</f>
        <v>1176672</v>
      </c>
    </row>
    <row r="11" spans="1:9" ht="25.5">
      <c r="A11" s="21" t="s">
        <v>10</v>
      </c>
      <c r="B11" s="47" t="s">
        <v>131</v>
      </c>
      <c r="C11" s="2" t="s">
        <v>6</v>
      </c>
      <c r="D11" s="2" t="s">
        <v>8</v>
      </c>
      <c r="E11" s="2" t="s">
        <v>79</v>
      </c>
      <c r="F11" s="2"/>
      <c r="G11" s="42">
        <f>G12</f>
        <v>1106390</v>
      </c>
      <c r="H11" s="42">
        <f>H12</f>
        <v>1150646</v>
      </c>
      <c r="I11" s="42">
        <f>I12</f>
        <v>1176672</v>
      </c>
    </row>
    <row r="12" spans="1:9" ht="51">
      <c r="A12" s="21" t="s">
        <v>11</v>
      </c>
      <c r="B12" s="47" t="s">
        <v>131</v>
      </c>
      <c r="C12" s="2" t="s">
        <v>6</v>
      </c>
      <c r="D12" s="2" t="s">
        <v>8</v>
      </c>
      <c r="E12" s="2" t="s">
        <v>79</v>
      </c>
      <c r="F12" s="2" t="s">
        <v>12</v>
      </c>
      <c r="G12" s="42">
        <v>1106390</v>
      </c>
      <c r="H12" s="42">
        <v>1150646</v>
      </c>
      <c r="I12" s="42">
        <v>1176672</v>
      </c>
    </row>
    <row r="13" spans="1:9" ht="51">
      <c r="A13" s="24" t="s">
        <v>132</v>
      </c>
      <c r="B13" s="47" t="s">
        <v>131</v>
      </c>
      <c r="C13" s="5" t="s">
        <v>6</v>
      </c>
      <c r="D13" s="2" t="s">
        <v>14</v>
      </c>
      <c r="E13" s="2" t="s">
        <v>138</v>
      </c>
      <c r="F13" s="2"/>
      <c r="G13" s="43">
        <f>G14</f>
        <v>20000</v>
      </c>
      <c r="H13" s="43">
        <f>H14</f>
        <v>0</v>
      </c>
      <c r="I13" s="43">
        <f>I14</f>
        <v>0</v>
      </c>
    </row>
    <row r="14" spans="1:9" ht="51">
      <c r="A14" s="14" t="s">
        <v>18</v>
      </c>
      <c r="B14" s="47" t="s">
        <v>131</v>
      </c>
      <c r="C14" s="5" t="s">
        <v>6</v>
      </c>
      <c r="D14" s="2" t="s">
        <v>14</v>
      </c>
      <c r="E14" s="2" t="s">
        <v>138</v>
      </c>
      <c r="F14" s="2" t="s">
        <v>12</v>
      </c>
      <c r="G14" s="43">
        <v>20000</v>
      </c>
      <c r="H14" s="43">
        <v>0</v>
      </c>
      <c r="I14" s="43">
        <v>0</v>
      </c>
    </row>
    <row r="15" spans="1:9" ht="45" customHeight="1">
      <c r="A15" s="22" t="s">
        <v>13</v>
      </c>
      <c r="B15" s="49" t="s">
        <v>131</v>
      </c>
      <c r="C15" s="4" t="s">
        <v>6</v>
      </c>
      <c r="D15" s="4" t="s">
        <v>14</v>
      </c>
      <c r="E15" s="4"/>
      <c r="F15" s="4"/>
      <c r="G15" s="41">
        <f aca="true" t="shared" si="1" ref="G15:I17">G16</f>
        <v>2655280</v>
      </c>
      <c r="H15" s="41">
        <f t="shared" si="1"/>
        <v>2677012</v>
      </c>
      <c r="I15" s="41">
        <f t="shared" si="1"/>
        <v>2698812</v>
      </c>
    </row>
    <row r="16" spans="1:9" ht="25.5">
      <c r="A16" s="14" t="s">
        <v>76</v>
      </c>
      <c r="B16" s="47" t="s">
        <v>131</v>
      </c>
      <c r="C16" s="5" t="s">
        <v>6</v>
      </c>
      <c r="D16" s="5" t="s">
        <v>14</v>
      </c>
      <c r="E16" s="2" t="s">
        <v>58</v>
      </c>
      <c r="F16" s="5"/>
      <c r="G16" s="43">
        <f t="shared" si="1"/>
        <v>2655280</v>
      </c>
      <c r="H16" s="43">
        <f t="shared" si="1"/>
        <v>2677012</v>
      </c>
      <c r="I16" s="43">
        <f t="shared" si="1"/>
        <v>2698812</v>
      </c>
    </row>
    <row r="17" spans="1:9" ht="39">
      <c r="A17" s="18" t="s">
        <v>77</v>
      </c>
      <c r="B17" s="47" t="s">
        <v>131</v>
      </c>
      <c r="C17" s="5" t="s">
        <v>6</v>
      </c>
      <c r="D17" s="5" t="s">
        <v>14</v>
      </c>
      <c r="E17" s="2" t="s">
        <v>57</v>
      </c>
      <c r="F17" s="5"/>
      <c r="G17" s="43">
        <f t="shared" si="1"/>
        <v>2655280</v>
      </c>
      <c r="H17" s="43">
        <f t="shared" si="1"/>
        <v>2677012</v>
      </c>
      <c r="I17" s="43">
        <f t="shared" si="1"/>
        <v>2698812</v>
      </c>
    </row>
    <row r="18" spans="1:9" ht="39">
      <c r="A18" s="18" t="s">
        <v>80</v>
      </c>
      <c r="B18" s="47" t="s">
        <v>131</v>
      </c>
      <c r="C18" s="5" t="s">
        <v>6</v>
      </c>
      <c r="D18" s="5" t="s">
        <v>14</v>
      </c>
      <c r="E18" s="2" t="s">
        <v>65</v>
      </c>
      <c r="F18" s="5"/>
      <c r="G18" s="43">
        <f>G19+G21+G24</f>
        <v>2655280</v>
      </c>
      <c r="H18" s="43">
        <f>H19+H21+H24</f>
        <v>2677012</v>
      </c>
      <c r="I18" s="43">
        <f>I19+I21+I24</f>
        <v>2698812</v>
      </c>
    </row>
    <row r="19" spans="1:9" ht="25.5">
      <c r="A19" s="14" t="s">
        <v>17</v>
      </c>
      <c r="B19" s="47" t="s">
        <v>131</v>
      </c>
      <c r="C19" s="5" t="s">
        <v>6</v>
      </c>
      <c r="D19" s="5" t="s">
        <v>14</v>
      </c>
      <c r="E19" s="2" t="s">
        <v>81</v>
      </c>
      <c r="F19" s="5"/>
      <c r="G19" s="43">
        <f>G20</f>
        <v>2543280</v>
      </c>
      <c r="H19" s="43">
        <f>H20</f>
        <v>2645012</v>
      </c>
      <c r="I19" s="43">
        <f>I20</f>
        <v>2698812</v>
      </c>
    </row>
    <row r="20" spans="1:9" ht="51">
      <c r="A20" s="14" t="s">
        <v>18</v>
      </c>
      <c r="B20" s="47" t="s">
        <v>131</v>
      </c>
      <c r="C20" s="5" t="s">
        <v>6</v>
      </c>
      <c r="D20" s="5" t="s">
        <v>14</v>
      </c>
      <c r="E20" s="2" t="s">
        <v>81</v>
      </c>
      <c r="F20" s="2" t="s">
        <v>12</v>
      </c>
      <c r="G20" s="43">
        <v>2543280</v>
      </c>
      <c r="H20" s="43">
        <v>2645012</v>
      </c>
      <c r="I20" s="43">
        <v>2698812</v>
      </c>
    </row>
    <row r="21" spans="1:9" ht="25.5">
      <c r="A21" s="14" t="s">
        <v>19</v>
      </c>
      <c r="B21" s="47" t="s">
        <v>131</v>
      </c>
      <c r="C21" s="5" t="s">
        <v>6</v>
      </c>
      <c r="D21" s="5" t="s">
        <v>14</v>
      </c>
      <c r="E21" s="2" t="s">
        <v>82</v>
      </c>
      <c r="F21" s="2"/>
      <c r="G21" s="43">
        <f>G22+G23</f>
        <v>32000</v>
      </c>
      <c r="H21" s="43">
        <f>H22+H23</f>
        <v>32000</v>
      </c>
      <c r="I21" s="43">
        <f>I22+I23</f>
        <v>0</v>
      </c>
    </row>
    <row r="22" spans="1:9" ht="25.5">
      <c r="A22" s="21" t="s">
        <v>20</v>
      </c>
      <c r="B22" s="47" t="s">
        <v>131</v>
      </c>
      <c r="C22" s="5" t="s">
        <v>6</v>
      </c>
      <c r="D22" s="5" t="s">
        <v>14</v>
      </c>
      <c r="E22" s="2" t="s">
        <v>82</v>
      </c>
      <c r="F22" s="2" t="s">
        <v>21</v>
      </c>
      <c r="G22" s="43">
        <v>17000</v>
      </c>
      <c r="H22" s="43">
        <v>17000</v>
      </c>
      <c r="I22" s="43">
        <v>0</v>
      </c>
    </row>
    <row r="23" spans="1:9" ht="15">
      <c r="A23" s="23" t="s">
        <v>22</v>
      </c>
      <c r="B23" s="47" t="s">
        <v>131</v>
      </c>
      <c r="C23" s="5" t="s">
        <v>6</v>
      </c>
      <c r="D23" s="5" t="s">
        <v>14</v>
      </c>
      <c r="E23" s="2" t="s">
        <v>82</v>
      </c>
      <c r="F23" s="2" t="s">
        <v>23</v>
      </c>
      <c r="G23" s="43">
        <v>15000</v>
      </c>
      <c r="H23" s="43">
        <v>15000</v>
      </c>
      <c r="I23" s="43">
        <v>0</v>
      </c>
    </row>
    <row r="24" spans="1:9" ht="51">
      <c r="A24" s="24" t="s">
        <v>132</v>
      </c>
      <c r="B24" s="47" t="s">
        <v>131</v>
      </c>
      <c r="C24" s="5" t="s">
        <v>6</v>
      </c>
      <c r="D24" s="2" t="s">
        <v>14</v>
      </c>
      <c r="E24" s="2" t="s">
        <v>133</v>
      </c>
      <c r="F24" s="2"/>
      <c r="G24" s="43">
        <f>G25</f>
        <v>80000</v>
      </c>
      <c r="H24" s="43">
        <f>H25</f>
        <v>0</v>
      </c>
      <c r="I24" s="43">
        <f>I25</f>
        <v>0</v>
      </c>
    </row>
    <row r="25" spans="1:9" ht="51">
      <c r="A25" s="14" t="s">
        <v>18</v>
      </c>
      <c r="B25" s="47" t="s">
        <v>131</v>
      </c>
      <c r="C25" s="5" t="s">
        <v>6</v>
      </c>
      <c r="D25" s="2" t="s">
        <v>14</v>
      </c>
      <c r="E25" s="2" t="s">
        <v>133</v>
      </c>
      <c r="F25" s="2" t="s">
        <v>12</v>
      </c>
      <c r="G25" s="43">
        <v>80000</v>
      </c>
      <c r="H25" s="43">
        <v>0</v>
      </c>
      <c r="I25" s="43">
        <v>0</v>
      </c>
    </row>
    <row r="26" spans="1:9" ht="40.5">
      <c r="A26" s="16" t="s">
        <v>68</v>
      </c>
      <c r="B26" s="49" t="s">
        <v>131</v>
      </c>
      <c r="C26" s="34" t="s">
        <v>6</v>
      </c>
      <c r="D26" s="4" t="s">
        <v>69</v>
      </c>
      <c r="E26" s="2"/>
      <c r="F26" s="2"/>
      <c r="G26" s="50">
        <f aca="true" t="shared" si="2" ref="G26:I29">G27</f>
        <v>67800</v>
      </c>
      <c r="H26" s="50">
        <f t="shared" si="2"/>
        <v>67800</v>
      </c>
      <c r="I26" s="50">
        <f t="shared" si="2"/>
        <v>67800</v>
      </c>
    </row>
    <row r="27" spans="1:9" ht="15">
      <c r="A27" s="21" t="s">
        <v>9</v>
      </c>
      <c r="B27" s="47" t="s">
        <v>131</v>
      </c>
      <c r="C27" s="2" t="s">
        <v>6</v>
      </c>
      <c r="D27" s="2" t="s">
        <v>69</v>
      </c>
      <c r="E27" s="2" t="s">
        <v>60</v>
      </c>
      <c r="F27" s="2"/>
      <c r="G27" s="43">
        <f t="shared" si="2"/>
        <v>67800</v>
      </c>
      <c r="H27" s="43">
        <f t="shared" si="2"/>
        <v>67800</v>
      </c>
      <c r="I27" s="43">
        <f t="shared" si="2"/>
        <v>67800</v>
      </c>
    </row>
    <row r="28" spans="1:9" ht="15">
      <c r="A28" s="14" t="s">
        <v>26</v>
      </c>
      <c r="B28" s="47" t="s">
        <v>131</v>
      </c>
      <c r="C28" s="2" t="s">
        <v>6</v>
      </c>
      <c r="D28" s="2" t="s">
        <v>69</v>
      </c>
      <c r="E28" s="2" t="s">
        <v>61</v>
      </c>
      <c r="F28" s="2"/>
      <c r="G28" s="43">
        <f t="shared" si="2"/>
        <v>67800</v>
      </c>
      <c r="H28" s="43">
        <f t="shared" si="2"/>
        <v>67800</v>
      </c>
      <c r="I28" s="43">
        <f t="shared" si="2"/>
        <v>67800</v>
      </c>
    </row>
    <row r="29" spans="1:9" ht="51">
      <c r="A29" s="14" t="s">
        <v>70</v>
      </c>
      <c r="B29" s="47" t="s">
        <v>131</v>
      </c>
      <c r="C29" s="2" t="s">
        <v>6</v>
      </c>
      <c r="D29" s="2" t="s">
        <v>69</v>
      </c>
      <c r="E29" s="2" t="s">
        <v>72</v>
      </c>
      <c r="F29" s="2"/>
      <c r="G29" s="43">
        <f t="shared" si="2"/>
        <v>67800</v>
      </c>
      <c r="H29" s="43">
        <f t="shared" si="2"/>
        <v>67800</v>
      </c>
      <c r="I29" s="43">
        <f t="shared" si="2"/>
        <v>67800</v>
      </c>
    </row>
    <row r="30" spans="1:9" ht="15">
      <c r="A30" s="14" t="s">
        <v>71</v>
      </c>
      <c r="B30" s="47" t="s">
        <v>131</v>
      </c>
      <c r="C30" s="2" t="s">
        <v>6</v>
      </c>
      <c r="D30" s="2" t="s">
        <v>69</v>
      </c>
      <c r="E30" s="2" t="s">
        <v>72</v>
      </c>
      <c r="F30" s="2" t="s">
        <v>34</v>
      </c>
      <c r="G30" s="43">
        <v>67800</v>
      </c>
      <c r="H30" s="43">
        <v>67800</v>
      </c>
      <c r="I30" s="43">
        <v>67800</v>
      </c>
    </row>
    <row r="31" spans="1:9" ht="15">
      <c r="A31" s="25" t="s">
        <v>24</v>
      </c>
      <c r="B31" s="49" t="s">
        <v>131</v>
      </c>
      <c r="C31" s="4" t="s">
        <v>6</v>
      </c>
      <c r="D31" s="4" t="s">
        <v>25</v>
      </c>
      <c r="E31" s="4"/>
      <c r="F31" s="4"/>
      <c r="G31" s="41">
        <f aca="true" t="shared" si="3" ref="G31:I34">G32</f>
        <v>50000</v>
      </c>
      <c r="H31" s="41">
        <f t="shared" si="3"/>
        <v>50000</v>
      </c>
      <c r="I31" s="41">
        <f t="shared" si="3"/>
        <v>50000</v>
      </c>
    </row>
    <row r="32" spans="1:9" ht="15">
      <c r="A32" s="21" t="s">
        <v>9</v>
      </c>
      <c r="B32" s="47" t="s">
        <v>131</v>
      </c>
      <c r="C32" s="2" t="s">
        <v>6</v>
      </c>
      <c r="D32" s="2" t="s">
        <v>25</v>
      </c>
      <c r="E32" s="2" t="s">
        <v>60</v>
      </c>
      <c r="F32" s="2"/>
      <c r="G32" s="42">
        <f t="shared" si="3"/>
        <v>50000</v>
      </c>
      <c r="H32" s="42">
        <f t="shared" si="3"/>
        <v>50000</v>
      </c>
      <c r="I32" s="42">
        <f t="shared" si="3"/>
        <v>50000</v>
      </c>
    </row>
    <row r="33" spans="1:9" ht="15">
      <c r="A33" s="21" t="s">
        <v>26</v>
      </c>
      <c r="B33" s="47" t="s">
        <v>131</v>
      </c>
      <c r="C33" s="2" t="s">
        <v>6</v>
      </c>
      <c r="D33" s="2" t="s">
        <v>25</v>
      </c>
      <c r="E33" s="2" t="s">
        <v>61</v>
      </c>
      <c r="F33" s="2"/>
      <c r="G33" s="42">
        <f t="shared" si="3"/>
        <v>50000</v>
      </c>
      <c r="H33" s="42">
        <f t="shared" si="3"/>
        <v>50000</v>
      </c>
      <c r="I33" s="42">
        <f t="shared" si="3"/>
        <v>50000</v>
      </c>
    </row>
    <row r="34" spans="1:9" ht="15">
      <c r="A34" s="21" t="s">
        <v>27</v>
      </c>
      <c r="B34" s="47" t="s">
        <v>131</v>
      </c>
      <c r="C34" s="2" t="s">
        <v>6</v>
      </c>
      <c r="D34" s="2" t="s">
        <v>25</v>
      </c>
      <c r="E34" s="2" t="s">
        <v>62</v>
      </c>
      <c r="F34" s="2"/>
      <c r="G34" s="42">
        <f t="shared" si="3"/>
        <v>50000</v>
      </c>
      <c r="H34" s="42">
        <f t="shared" si="3"/>
        <v>50000</v>
      </c>
      <c r="I34" s="42">
        <f t="shared" si="3"/>
        <v>50000</v>
      </c>
    </row>
    <row r="35" spans="1:9" ht="15">
      <c r="A35" s="14" t="s">
        <v>22</v>
      </c>
      <c r="B35" s="47" t="s">
        <v>131</v>
      </c>
      <c r="C35" s="2" t="s">
        <v>6</v>
      </c>
      <c r="D35" s="2" t="s">
        <v>25</v>
      </c>
      <c r="E35" s="2" t="s">
        <v>62</v>
      </c>
      <c r="F35" s="2" t="s">
        <v>23</v>
      </c>
      <c r="G35" s="42">
        <v>50000</v>
      </c>
      <c r="H35" s="42">
        <v>50000</v>
      </c>
      <c r="I35" s="42">
        <v>50000</v>
      </c>
    </row>
    <row r="36" spans="1:9" ht="15">
      <c r="A36" s="26" t="s">
        <v>28</v>
      </c>
      <c r="B36" s="49" t="s">
        <v>131</v>
      </c>
      <c r="C36" s="3" t="s">
        <v>6</v>
      </c>
      <c r="D36" s="3" t="s">
        <v>29</v>
      </c>
      <c r="E36" s="3"/>
      <c r="F36" s="3"/>
      <c r="G36" s="40">
        <f>G37+G42+G45+G53</f>
        <v>1160255</v>
      </c>
      <c r="H36" s="40">
        <f>H37+H42+H45+H53</f>
        <v>1160255</v>
      </c>
      <c r="I36" s="40">
        <f>I37+I42+I45+I53</f>
        <v>1119000</v>
      </c>
    </row>
    <row r="37" spans="1:9" ht="25.5">
      <c r="A37" s="14" t="s">
        <v>76</v>
      </c>
      <c r="B37" s="47" t="s">
        <v>131</v>
      </c>
      <c r="C37" s="2" t="s">
        <v>6</v>
      </c>
      <c r="D37" s="2" t="s">
        <v>29</v>
      </c>
      <c r="E37" s="2" t="s">
        <v>58</v>
      </c>
      <c r="F37" s="2"/>
      <c r="G37" s="42">
        <f>G38</f>
        <v>4000</v>
      </c>
      <c r="H37" s="42">
        <f>H38</f>
        <v>4000</v>
      </c>
      <c r="I37" s="42">
        <f>I38</f>
        <v>4000</v>
      </c>
    </row>
    <row r="38" spans="1:9" ht="39">
      <c r="A38" s="18" t="s">
        <v>77</v>
      </c>
      <c r="B38" s="47" t="s">
        <v>131</v>
      </c>
      <c r="C38" s="2" t="s">
        <v>6</v>
      </c>
      <c r="D38" s="2" t="s">
        <v>29</v>
      </c>
      <c r="E38" s="2" t="s">
        <v>57</v>
      </c>
      <c r="F38" s="2"/>
      <c r="G38" s="42">
        <f>G40</f>
        <v>4000</v>
      </c>
      <c r="H38" s="42">
        <f>H40</f>
        <v>4000</v>
      </c>
      <c r="I38" s="42">
        <f>I40</f>
        <v>4000</v>
      </c>
    </row>
    <row r="39" spans="1:9" ht="38.25">
      <c r="A39" s="11" t="s">
        <v>83</v>
      </c>
      <c r="B39" s="47" t="s">
        <v>131</v>
      </c>
      <c r="C39" s="2" t="s">
        <v>6</v>
      </c>
      <c r="D39" s="2" t="s">
        <v>29</v>
      </c>
      <c r="E39" s="2" t="s">
        <v>66</v>
      </c>
      <c r="F39" s="2"/>
      <c r="G39" s="42">
        <f aca="true" t="shared" si="4" ref="G39:I40">G40</f>
        <v>4000</v>
      </c>
      <c r="H39" s="42">
        <f t="shared" si="4"/>
        <v>4000</v>
      </c>
      <c r="I39" s="42">
        <f t="shared" si="4"/>
        <v>4000</v>
      </c>
    </row>
    <row r="40" spans="1:9" ht="76.5">
      <c r="A40" s="24" t="s">
        <v>105</v>
      </c>
      <c r="B40" s="47" t="s">
        <v>131</v>
      </c>
      <c r="C40" s="2" t="s">
        <v>6</v>
      </c>
      <c r="D40" s="2" t="s">
        <v>29</v>
      </c>
      <c r="E40" s="2" t="s">
        <v>84</v>
      </c>
      <c r="F40" s="2"/>
      <c r="G40" s="42">
        <f t="shared" si="4"/>
        <v>4000</v>
      </c>
      <c r="H40" s="42">
        <f t="shared" si="4"/>
        <v>4000</v>
      </c>
      <c r="I40" s="42">
        <f t="shared" si="4"/>
        <v>4000</v>
      </c>
    </row>
    <row r="41" spans="1:9" ht="25.5">
      <c r="A41" s="21" t="s">
        <v>20</v>
      </c>
      <c r="B41" s="47" t="s">
        <v>131</v>
      </c>
      <c r="C41" s="2" t="s">
        <v>6</v>
      </c>
      <c r="D41" s="2" t="s">
        <v>29</v>
      </c>
      <c r="E41" s="2" t="s">
        <v>84</v>
      </c>
      <c r="F41" s="2" t="s">
        <v>21</v>
      </c>
      <c r="G41" s="42">
        <v>4000</v>
      </c>
      <c r="H41" s="42">
        <v>4000</v>
      </c>
      <c r="I41" s="42">
        <v>4000</v>
      </c>
    </row>
    <row r="42" spans="1:9" ht="38.25">
      <c r="A42" s="21" t="s">
        <v>85</v>
      </c>
      <c r="B42" s="47" t="s">
        <v>131</v>
      </c>
      <c r="C42" s="5" t="s">
        <v>6</v>
      </c>
      <c r="D42" s="2" t="s">
        <v>29</v>
      </c>
      <c r="E42" s="2" t="s">
        <v>63</v>
      </c>
      <c r="F42" s="2"/>
      <c r="G42" s="42">
        <f aca="true" t="shared" si="5" ref="G42:I43">G43</f>
        <v>145000</v>
      </c>
      <c r="H42" s="42">
        <f t="shared" si="5"/>
        <v>145000</v>
      </c>
      <c r="I42" s="42">
        <f t="shared" si="5"/>
        <v>145000</v>
      </c>
    </row>
    <row r="43" spans="1:9" ht="25.5">
      <c r="A43" s="21" t="s">
        <v>86</v>
      </c>
      <c r="B43" s="47" t="s">
        <v>131</v>
      </c>
      <c r="C43" s="5" t="s">
        <v>6</v>
      </c>
      <c r="D43" s="2" t="s">
        <v>29</v>
      </c>
      <c r="E43" s="2" t="s">
        <v>92</v>
      </c>
      <c r="F43" s="2"/>
      <c r="G43" s="42">
        <f t="shared" si="5"/>
        <v>145000</v>
      </c>
      <c r="H43" s="42">
        <f t="shared" si="5"/>
        <v>145000</v>
      </c>
      <c r="I43" s="42">
        <f t="shared" si="5"/>
        <v>145000</v>
      </c>
    </row>
    <row r="44" spans="1:9" ht="25.5">
      <c r="A44" s="21" t="s">
        <v>20</v>
      </c>
      <c r="B44" s="47" t="s">
        <v>131</v>
      </c>
      <c r="C44" s="5" t="s">
        <v>6</v>
      </c>
      <c r="D44" s="2" t="s">
        <v>29</v>
      </c>
      <c r="E44" s="2" t="s">
        <v>92</v>
      </c>
      <c r="F44" s="2" t="s">
        <v>21</v>
      </c>
      <c r="G44" s="42">
        <v>145000</v>
      </c>
      <c r="H44" s="42">
        <v>145000</v>
      </c>
      <c r="I44" s="42">
        <v>145000</v>
      </c>
    </row>
    <row r="45" spans="1:9" ht="25.5">
      <c r="A45" s="21" t="s">
        <v>124</v>
      </c>
      <c r="B45" s="47" t="s">
        <v>131</v>
      </c>
      <c r="C45" s="5" t="s">
        <v>6</v>
      </c>
      <c r="D45" s="2" t="s">
        <v>29</v>
      </c>
      <c r="E45" s="2" t="s">
        <v>119</v>
      </c>
      <c r="F45" s="2"/>
      <c r="G45" s="42">
        <f>G46</f>
        <v>970000</v>
      </c>
      <c r="H45" s="42">
        <f>H46</f>
        <v>970000</v>
      </c>
      <c r="I45" s="42">
        <f>I46</f>
        <v>970000</v>
      </c>
    </row>
    <row r="46" spans="1:9" ht="15">
      <c r="A46" s="14" t="s">
        <v>117</v>
      </c>
      <c r="B46" s="47" t="s">
        <v>131</v>
      </c>
      <c r="C46" s="5" t="s">
        <v>6</v>
      </c>
      <c r="D46" s="2" t="s">
        <v>29</v>
      </c>
      <c r="E46" s="2" t="s">
        <v>120</v>
      </c>
      <c r="F46" s="2"/>
      <c r="G46" s="42">
        <f>G47+G50</f>
        <v>970000</v>
      </c>
      <c r="H46" s="42">
        <f>H47+H50</f>
        <v>970000</v>
      </c>
      <c r="I46" s="42">
        <f>I47+I50</f>
        <v>970000</v>
      </c>
    </row>
    <row r="47" spans="1:9" ht="25.5">
      <c r="A47" s="11" t="s">
        <v>122</v>
      </c>
      <c r="B47" s="47" t="s">
        <v>131</v>
      </c>
      <c r="C47" s="5" t="s">
        <v>6</v>
      </c>
      <c r="D47" s="2" t="s">
        <v>29</v>
      </c>
      <c r="E47" s="2" t="s">
        <v>121</v>
      </c>
      <c r="F47" s="2"/>
      <c r="G47" s="42">
        <f>G49</f>
        <v>330000</v>
      </c>
      <c r="H47" s="42">
        <f>H49</f>
        <v>330000</v>
      </c>
      <c r="I47" s="42">
        <f>I49</f>
        <v>330000</v>
      </c>
    </row>
    <row r="48" spans="1:9" ht="25.5">
      <c r="A48" s="11" t="s">
        <v>123</v>
      </c>
      <c r="B48" s="47" t="s">
        <v>131</v>
      </c>
      <c r="C48" s="5" t="s">
        <v>6</v>
      </c>
      <c r="D48" s="2" t="s">
        <v>29</v>
      </c>
      <c r="E48" s="2" t="s">
        <v>118</v>
      </c>
      <c r="F48" s="2"/>
      <c r="G48" s="42">
        <f>G49</f>
        <v>330000</v>
      </c>
      <c r="H48" s="42">
        <f>H49</f>
        <v>330000</v>
      </c>
      <c r="I48" s="42">
        <f>I49</f>
        <v>330000</v>
      </c>
    </row>
    <row r="49" spans="1:9" ht="25.5">
      <c r="A49" s="21" t="s">
        <v>20</v>
      </c>
      <c r="B49" s="47" t="s">
        <v>131</v>
      </c>
      <c r="C49" s="5" t="s">
        <v>6</v>
      </c>
      <c r="D49" s="2" t="s">
        <v>29</v>
      </c>
      <c r="E49" s="2" t="s">
        <v>118</v>
      </c>
      <c r="F49" s="2" t="s">
        <v>21</v>
      </c>
      <c r="G49" s="42">
        <v>330000</v>
      </c>
      <c r="H49" s="42">
        <v>330000</v>
      </c>
      <c r="I49" s="42">
        <v>330000</v>
      </c>
    </row>
    <row r="50" spans="1:9" ht="38.25">
      <c r="A50" s="11" t="s">
        <v>134</v>
      </c>
      <c r="B50" s="47" t="s">
        <v>131</v>
      </c>
      <c r="C50" s="5" t="s">
        <v>6</v>
      </c>
      <c r="D50" s="2" t="s">
        <v>29</v>
      </c>
      <c r="E50" s="2" t="s">
        <v>136</v>
      </c>
      <c r="F50" s="2"/>
      <c r="G50" s="42">
        <f aca="true" t="shared" si="6" ref="G50:I51">G51</f>
        <v>640000</v>
      </c>
      <c r="H50" s="42">
        <f t="shared" si="6"/>
        <v>640000</v>
      </c>
      <c r="I50" s="42">
        <f t="shared" si="6"/>
        <v>640000</v>
      </c>
    </row>
    <row r="51" spans="1:9" ht="25.5">
      <c r="A51" s="11" t="s">
        <v>135</v>
      </c>
      <c r="B51" s="47" t="s">
        <v>131</v>
      </c>
      <c r="C51" s="5" t="s">
        <v>6</v>
      </c>
      <c r="D51" s="2" t="s">
        <v>29</v>
      </c>
      <c r="E51" s="2" t="s">
        <v>137</v>
      </c>
      <c r="F51" s="2"/>
      <c r="G51" s="42">
        <f t="shared" si="6"/>
        <v>640000</v>
      </c>
      <c r="H51" s="42">
        <f t="shared" si="6"/>
        <v>640000</v>
      </c>
      <c r="I51" s="42">
        <f t="shared" si="6"/>
        <v>640000</v>
      </c>
    </row>
    <row r="52" spans="1:9" ht="25.5">
      <c r="A52" s="21" t="s">
        <v>20</v>
      </c>
      <c r="B52" s="47" t="s">
        <v>131</v>
      </c>
      <c r="C52" s="5" t="s">
        <v>6</v>
      </c>
      <c r="D52" s="2" t="s">
        <v>29</v>
      </c>
      <c r="E52" s="2" t="s">
        <v>137</v>
      </c>
      <c r="F52" s="2" t="s">
        <v>21</v>
      </c>
      <c r="G52" s="42">
        <v>640000</v>
      </c>
      <c r="H52" s="42">
        <v>640000</v>
      </c>
      <c r="I52" s="42">
        <v>640000</v>
      </c>
    </row>
    <row r="53" spans="1:9" ht="15">
      <c r="A53" s="21" t="s">
        <v>9</v>
      </c>
      <c r="B53" s="47" t="s">
        <v>131</v>
      </c>
      <c r="C53" s="39" t="s">
        <v>6</v>
      </c>
      <c r="D53" s="17" t="s">
        <v>29</v>
      </c>
      <c r="E53" s="2" t="s">
        <v>60</v>
      </c>
      <c r="F53" s="2"/>
      <c r="G53" s="42">
        <f aca="true" t="shared" si="7" ref="G53:I55">G54</f>
        <v>41255</v>
      </c>
      <c r="H53" s="42">
        <f t="shared" si="7"/>
        <v>41255</v>
      </c>
      <c r="I53" s="42">
        <f t="shared" si="7"/>
        <v>0</v>
      </c>
    </row>
    <row r="54" spans="1:9" ht="15">
      <c r="A54" s="14" t="s">
        <v>26</v>
      </c>
      <c r="B54" s="47" t="s">
        <v>131</v>
      </c>
      <c r="C54" s="39" t="s">
        <v>6</v>
      </c>
      <c r="D54" s="17" t="s">
        <v>29</v>
      </c>
      <c r="E54" s="2" t="s">
        <v>61</v>
      </c>
      <c r="F54" s="2"/>
      <c r="G54" s="42">
        <f t="shared" si="7"/>
        <v>41255</v>
      </c>
      <c r="H54" s="42">
        <f t="shared" si="7"/>
        <v>41255</v>
      </c>
      <c r="I54" s="42">
        <f t="shared" si="7"/>
        <v>0</v>
      </c>
    </row>
    <row r="55" spans="1:9" ht="38.25">
      <c r="A55" s="38" t="s">
        <v>74</v>
      </c>
      <c r="B55" s="47" t="s">
        <v>131</v>
      </c>
      <c r="C55" s="39" t="s">
        <v>6</v>
      </c>
      <c r="D55" s="17" t="s">
        <v>29</v>
      </c>
      <c r="E55" s="17" t="s">
        <v>73</v>
      </c>
      <c r="F55" s="17"/>
      <c r="G55" s="51">
        <f t="shared" si="7"/>
        <v>41255</v>
      </c>
      <c r="H55" s="51">
        <f t="shared" si="7"/>
        <v>41255</v>
      </c>
      <c r="I55" s="51">
        <f t="shared" si="7"/>
        <v>0</v>
      </c>
    </row>
    <row r="56" spans="1:9" ht="15">
      <c r="A56" s="38" t="s">
        <v>33</v>
      </c>
      <c r="B56" s="47" t="s">
        <v>131</v>
      </c>
      <c r="C56" s="39" t="s">
        <v>6</v>
      </c>
      <c r="D56" s="17" t="s">
        <v>29</v>
      </c>
      <c r="E56" s="17" t="s">
        <v>73</v>
      </c>
      <c r="F56" s="17" t="s">
        <v>34</v>
      </c>
      <c r="G56" s="51">
        <v>41255</v>
      </c>
      <c r="H56" s="51">
        <v>41255</v>
      </c>
      <c r="I56" s="51">
        <v>0</v>
      </c>
    </row>
    <row r="57" spans="1:9" ht="15">
      <c r="A57" s="19" t="s">
        <v>30</v>
      </c>
      <c r="B57" s="48" t="s">
        <v>131</v>
      </c>
      <c r="C57" s="3" t="s">
        <v>8</v>
      </c>
      <c r="D57" s="3"/>
      <c r="E57" s="3"/>
      <c r="F57" s="3"/>
      <c r="G57" s="40">
        <f aca="true" t="shared" si="8" ref="G57:I59">G58</f>
        <v>185900</v>
      </c>
      <c r="H57" s="40">
        <f t="shared" si="8"/>
        <v>188000</v>
      </c>
      <c r="I57" s="40">
        <f t="shared" si="8"/>
        <v>195100</v>
      </c>
    </row>
    <row r="58" spans="1:9" ht="15">
      <c r="A58" s="22" t="s">
        <v>31</v>
      </c>
      <c r="B58" s="49" t="s">
        <v>131</v>
      </c>
      <c r="C58" s="4" t="s">
        <v>8</v>
      </c>
      <c r="D58" s="4" t="s">
        <v>32</v>
      </c>
      <c r="E58" s="2"/>
      <c r="F58" s="2"/>
      <c r="G58" s="41">
        <f t="shared" si="8"/>
        <v>185900</v>
      </c>
      <c r="H58" s="41">
        <f t="shared" si="8"/>
        <v>188000</v>
      </c>
      <c r="I58" s="41">
        <f t="shared" si="8"/>
        <v>195100</v>
      </c>
    </row>
    <row r="59" spans="1:9" ht="25.5">
      <c r="A59" s="14" t="s">
        <v>15</v>
      </c>
      <c r="B59" s="47" t="s">
        <v>131</v>
      </c>
      <c r="C59" s="2" t="s">
        <v>8</v>
      </c>
      <c r="D59" s="2" t="s">
        <v>32</v>
      </c>
      <c r="E59" s="2" t="s">
        <v>58</v>
      </c>
      <c r="F59" s="2"/>
      <c r="G59" s="42">
        <f t="shared" si="8"/>
        <v>185900</v>
      </c>
      <c r="H59" s="42">
        <f t="shared" si="8"/>
        <v>188000</v>
      </c>
      <c r="I59" s="42">
        <f t="shared" si="8"/>
        <v>195100</v>
      </c>
    </row>
    <row r="60" spans="1:9" ht="38.25">
      <c r="A60" s="14" t="s">
        <v>16</v>
      </c>
      <c r="B60" s="47" t="s">
        <v>131</v>
      </c>
      <c r="C60" s="2" t="s">
        <v>8</v>
      </c>
      <c r="D60" s="2" t="s">
        <v>32</v>
      </c>
      <c r="E60" s="2" t="s">
        <v>57</v>
      </c>
      <c r="F60" s="4"/>
      <c r="G60" s="42">
        <f>G62</f>
        <v>185900</v>
      </c>
      <c r="H60" s="42">
        <f>H62</f>
        <v>188000</v>
      </c>
      <c r="I60" s="42">
        <f>I62</f>
        <v>195100</v>
      </c>
    </row>
    <row r="61" spans="1:9" ht="27.75" customHeight="1">
      <c r="A61" s="11" t="s">
        <v>93</v>
      </c>
      <c r="B61" s="47" t="s">
        <v>131</v>
      </c>
      <c r="C61" s="2" t="s">
        <v>8</v>
      </c>
      <c r="D61" s="2" t="s">
        <v>32</v>
      </c>
      <c r="E61" s="2" t="s">
        <v>67</v>
      </c>
      <c r="F61" s="4"/>
      <c r="G61" s="42">
        <f aca="true" t="shared" si="9" ref="G61:I62">G62</f>
        <v>185900</v>
      </c>
      <c r="H61" s="42">
        <f t="shared" si="9"/>
        <v>188000</v>
      </c>
      <c r="I61" s="42">
        <f t="shared" si="9"/>
        <v>195100</v>
      </c>
    </row>
    <row r="62" spans="1:9" ht="25.5">
      <c r="A62" s="21" t="s">
        <v>59</v>
      </c>
      <c r="B62" s="47" t="s">
        <v>131</v>
      </c>
      <c r="C62" s="2" t="s">
        <v>8</v>
      </c>
      <c r="D62" s="2" t="s">
        <v>32</v>
      </c>
      <c r="E62" s="2" t="s">
        <v>94</v>
      </c>
      <c r="F62" s="2"/>
      <c r="G62" s="42">
        <f t="shared" si="9"/>
        <v>185900</v>
      </c>
      <c r="H62" s="42">
        <f t="shared" si="9"/>
        <v>188000</v>
      </c>
      <c r="I62" s="42">
        <f t="shared" si="9"/>
        <v>195100</v>
      </c>
    </row>
    <row r="63" spans="1:9" ht="51">
      <c r="A63" s="21" t="s">
        <v>11</v>
      </c>
      <c r="B63" s="47" t="s">
        <v>131</v>
      </c>
      <c r="C63" s="2" t="s">
        <v>8</v>
      </c>
      <c r="D63" s="2" t="s">
        <v>32</v>
      </c>
      <c r="E63" s="2" t="s">
        <v>94</v>
      </c>
      <c r="F63" s="2" t="s">
        <v>12</v>
      </c>
      <c r="G63" s="42">
        <v>185900</v>
      </c>
      <c r="H63" s="42">
        <v>188000</v>
      </c>
      <c r="I63" s="42">
        <v>195100</v>
      </c>
    </row>
    <row r="64" spans="1:9" ht="15">
      <c r="A64" s="27" t="s">
        <v>35</v>
      </c>
      <c r="B64" s="48" t="s">
        <v>131</v>
      </c>
      <c r="C64" s="3" t="s">
        <v>14</v>
      </c>
      <c r="D64" s="3"/>
      <c r="E64" s="3"/>
      <c r="F64" s="3"/>
      <c r="G64" s="40">
        <f>G74+G65</f>
        <v>192589</v>
      </c>
      <c r="H64" s="40">
        <f>H74+H65</f>
        <v>198721</v>
      </c>
      <c r="I64" s="40">
        <f>I74+I65</f>
        <v>197792</v>
      </c>
    </row>
    <row r="65" spans="1:9" ht="15">
      <c r="A65" s="32" t="s">
        <v>51</v>
      </c>
      <c r="B65" s="49" t="s">
        <v>131</v>
      </c>
      <c r="C65" s="4" t="s">
        <v>14</v>
      </c>
      <c r="D65" s="4" t="s">
        <v>38</v>
      </c>
      <c r="E65" s="3"/>
      <c r="F65" s="3"/>
      <c r="G65" s="40">
        <f>G66</f>
        <v>178324</v>
      </c>
      <c r="H65" s="40">
        <f>H66</f>
        <v>184456</v>
      </c>
      <c r="I65" s="40">
        <f>I66</f>
        <v>183527</v>
      </c>
    </row>
    <row r="66" spans="1:9" ht="38.25">
      <c r="A66" s="24" t="s">
        <v>100</v>
      </c>
      <c r="B66" s="47" t="s">
        <v>131</v>
      </c>
      <c r="C66" s="2" t="s">
        <v>14</v>
      </c>
      <c r="D66" s="2" t="s">
        <v>38</v>
      </c>
      <c r="E66" s="9" t="s">
        <v>99</v>
      </c>
      <c r="F66" s="2"/>
      <c r="G66" s="42">
        <f>G68+G70+G72</f>
        <v>178324</v>
      </c>
      <c r="H66" s="42">
        <f>H68+H70+H72</f>
        <v>184456</v>
      </c>
      <c r="I66" s="42">
        <f>I68+I70+I72</f>
        <v>183527</v>
      </c>
    </row>
    <row r="67" spans="1:9" ht="25.5">
      <c r="A67" s="24" t="s">
        <v>113</v>
      </c>
      <c r="B67" s="47" t="s">
        <v>131</v>
      </c>
      <c r="C67" s="2" t="s">
        <v>14</v>
      </c>
      <c r="D67" s="2" t="s">
        <v>38</v>
      </c>
      <c r="E67" s="9" t="s">
        <v>125</v>
      </c>
      <c r="F67" s="2"/>
      <c r="G67" s="42">
        <f aca="true" t="shared" si="10" ref="G67:I68">G68</f>
        <v>135304</v>
      </c>
      <c r="H67" s="42">
        <f t="shared" si="10"/>
        <v>140716</v>
      </c>
      <c r="I67" s="42">
        <f t="shared" si="10"/>
        <v>139027.37</v>
      </c>
    </row>
    <row r="68" spans="1:9" ht="26.25">
      <c r="A68" s="33" t="s">
        <v>106</v>
      </c>
      <c r="B68" s="47" t="s">
        <v>131</v>
      </c>
      <c r="C68" s="2" t="s">
        <v>14</v>
      </c>
      <c r="D68" s="2" t="s">
        <v>38</v>
      </c>
      <c r="E68" s="9" t="s">
        <v>126</v>
      </c>
      <c r="F68" s="2"/>
      <c r="G68" s="42">
        <f t="shared" si="10"/>
        <v>135304</v>
      </c>
      <c r="H68" s="42">
        <f t="shared" si="10"/>
        <v>140716</v>
      </c>
      <c r="I68" s="42">
        <f t="shared" si="10"/>
        <v>139027.37</v>
      </c>
    </row>
    <row r="69" spans="1:9" ht="25.5">
      <c r="A69" s="21" t="s">
        <v>20</v>
      </c>
      <c r="B69" s="47" t="s">
        <v>131</v>
      </c>
      <c r="C69" s="2" t="s">
        <v>14</v>
      </c>
      <c r="D69" s="2" t="s">
        <v>38</v>
      </c>
      <c r="E69" s="9" t="s">
        <v>126</v>
      </c>
      <c r="F69" s="12" t="s">
        <v>21</v>
      </c>
      <c r="G69" s="42">
        <v>135304</v>
      </c>
      <c r="H69" s="42">
        <v>140716</v>
      </c>
      <c r="I69" s="42">
        <v>139027.37</v>
      </c>
    </row>
    <row r="70" spans="1:9" ht="39">
      <c r="A70" s="33" t="s">
        <v>107</v>
      </c>
      <c r="B70" s="47" t="s">
        <v>131</v>
      </c>
      <c r="C70" s="2" t="s">
        <v>14</v>
      </c>
      <c r="D70" s="2" t="s">
        <v>38</v>
      </c>
      <c r="E70" s="9" t="s">
        <v>127</v>
      </c>
      <c r="F70" s="2"/>
      <c r="G70" s="42">
        <f>G71</f>
        <v>18020</v>
      </c>
      <c r="H70" s="42">
        <f>H71</f>
        <v>18740</v>
      </c>
      <c r="I70" s="42">
        <f>I71</f>
        <v>19500</v>
      </c>
    </row>
    <row r="71" spans="1:9" ht="25.5">
      <c r="A71" s="21" t="s">
        <v>20</v>
      </c>
      <c r="B71" s="47" t="s">
        <v>131</v>
      </c>
      <c r="C71" s="2" t="s">
        <v>14</v>
      </c>
      <c r="D71" s="2" t="s">
        <v>38</v>
      </c>
      <c r="E71" s="9" t="s">
        <v>127</v>
      </c>
      <c r="F71" s="12" t="s">
        <v>21</v>
      </c>
      <c r="G71" s="42">
        <v>18020</v>
      </c>
      <c r="H71" s="42">
        <v>18740</v>
      </c>
      <c r="I71" s="42">
        <v>19500</v>
      </c>
    </row>
    <row r="72" spans="1:9" ht="39">
      <c r="A72" s="35" t="s">
        <v>87</v>
      </c>
      <c r="B72" s="47" t="s">
        <v>131</v>
      </c>
      <c r="C72" s="2" t="s">
        <v>14</v>
      </c>
      <c r="D72" s="2" t="s">
        <v>38</v>
      </c>
      <c r="E72" s="9" t="s">
        <v>128</v>
      </c>
      <c r="F72" s="12"/>
      <c r="G72" s="42">
        <f>G73</f>
        <v>25000</v>
      </c>
      <c r="H72" s="42">
        <f>H73</f>
        <v>25000</v>
      </c>
      <c r="I72" s="42">
        <f>I73</f>
        <v>24999.63</v>
      </c>
    </row>
    <row r="73" spans="1:9" ht="25.5">
      <c r="A73" s="21" t="s">
        <v>20</v>
      </c>
      <c r="B73" s="47" t="s">
        <v>131</v>
      </c>
      <c r="C73" s="2" t="s">
        <v>14</v>
      </c>
      <c r="D73" s="2" t="s">
        <v>38</v>
      </c>
      <c r="E73" s="9" t="s">
        <v>128</v>
      </c>
      <c r="F73" s="12" t="s">
        <v>21</v>
      </c>
      <c r="G73" s="42">
        <v>25000</v>
      </c>
      <c r="H73" s="42">
        <f>25000</f>
        <v>25000</v>
      </c>
      <c r="I73" s="42">
        <v>24999.63</v>
      </c>
    </row>
    <row r="74" spans="1:9" ht="15">
      <c r="A74" s="28" t="s">
        <v>36</v>
      </c>
      <c r="B74" s="49" t="s">
        <v>131</v>
      </c>
      <c r="C74" s="4" t="s">
        <v>14</v>
      </c>
      <c r="D74" s="4" t="s">
        <v>37</v>
      </c>
      <c r="E74" s="2"/>
      <c r="F74" s="2"/>
      <c r="G74" s="40">
        <f aca="true" t="shared" si="11" ref="G74:I75">G75</f>
        <v>14265</v>
      </c>
      <c r="H74" s="40">
        <f t="shared" si="11"/>
        <v>14265</v>
      </c>
      <c r="I74" s="40">
        <f t="shared" si="11"/>
        <v>14265</v>
      </c>
    </row>
    <row r="75" spans="1:9" ht="25.5">
      <c r="A75" s="14" t="s">
        <v>15</v>
      </c>
      <c r="B75" s="47" t="s">
        <v>131</v>
      </c>
      <c r="C75" s="2" t="s">
        <v>14</v>
      </c>
      <c r="D75" s="2" t="s">
        <v>37</v>
      </c>
      <c r="E75" s="2" t="s">
        <v>58</v>
      </c>
      <c r="F75" s="2"/>
      <c r="G75" s="42">
        <f t="shared" si="11"/>
        <v>14265</v>
      </c>
      <c r="H75" s="42">
        <f t="shared" si="11"/>
        <v>14265</v>
      </c>
      <c r="I75" s="42">
        <f t="shared" si="11"/>
        <v>14265</v>
      </c>
    </row>
    <row r="76" spans="1:9" ht="38.25">
      <c r="A76" s="14" t="s">
        <v>16</v>
      </c>
      <c r="B76" s="47" t="s">
        <v>131</v>
      </c>
      <c r="C76" s="2" t="s">
        <v>14</v>
      </c>
      <c r="D76" s="2" t="s">
        <v>37</v>
      </c>
      <c r="E76" s="2" t="s">
        <v>57</v>
      </c>
      <c r="F76" s="2"/>
      <c r="G76" s="42">
        <f>G78+G80</f>
        <v>14265</v>
      </c>
      <c r="H76" s="42">
        <f>H78+H80</f>
        <v>14265</v>
      </c>
      <c r="I76" s="42">
        <f>I78+I80</f>
        <v>14265</v>
      </c>
    </row>
    <row r="77" spans="1:9" ht="26.25">
      <c r="A77" s="18" t="s">
        <v>95</v>
      </c>
      <c r="B77" s="47" t="s">
        <v>131</v>
      </c>
      <c r="C77" s="2" t="s">
        <v>14</v>
      </c>
      <c r="D77" s="2" t="s">
        <v>37</v>
      </c>
      <c r="E77" s="2" t="s">
        <v>96</v>
      </c>
      <c r="F77" s="2"/>
      <c r="G77" s="42">
        <f>G78+G80</f>
        <v>14265</v>
      </c>
      <c r="H77" s="42">
        <f>H78+H80</f>
        <v>14265</v>
      </c>
      <c r="I77" s="42">
        <f>I78+I80</f>
        <v>14265</v>
      </c>
    </row>
    <row r="78" spans="1:9" ht="38.25">
      <c r="A78" s="29" t="s">
        <v>108</v>
      </c>
      <c r="B78" s="47" t="s">
        <v>131</v>
      </c>
      <c r="C78" s="2" t="s">
        <v>14</v>
      </c>
      <c r="D78" s="2" t="s">
        <v>37</v>
      </c>
      <c r="E78" s="2" t="s">
        <v>97</v>
      </c>
      <c r="F78" s="2"/>
      <c r="G78" s="42">
        <f>G79</f>
        <v>13550.96</v>
      </c>
      <c r="H78" s="42">
        <f>H79</f>
        <v>13550.96</v>
      </c>
      <c r="I78" s="42">
        <f>I79</f>
        <v>13550.96</v>
      </c>
    </row>
    <row r="79" spans="1:9" ht="25.5">
      <c r="A79" s="21" t="s">
        <v>50</v>
      </c>
      <c r="B79" s="47" t="s">
        <v>131</v>
      </c>
      <c r="C79" s="2" t="s">
        <v>14</v>
      </c>
      <c r="D79" s="2" t="s">
        <v>37</v>
      </c>
      <c r="E79" s="2" t="s">
        <v>97</v>
      </c>
      <c r="F79" s="2" t="s">
        <v>21</v>
      </c>
      <c r="G79" s="42">
        <v>13550.96</v>
      </c>
      <c r="H79" s="42">
        <v>13550.96</v>
      </c>
      <c r="I79" s="42">
        <v>13550.96</v>
      </c>
    </row>
    <row r="80" spans="1:9" ht="38.25">
      <c r="A80" s="29" t="s">
        <v>109</v>
      </c>
      <c r="B80" s="47" t="s">
        <v>131</v>
      </c>
      <c r="C80" s="2" t="s">
        <v>14</v>
      </c>
      <c r="D80" s="2" t="s">
        <v>37</v>
      </c>
      <c r="E80" s="2" t="s">
        <v>98</v>
      </c>
      <c r="F80" s="2"/>
      <c r="G80" s="42">
        <f>G81</f>
        <v>714.04</v>
      </c>
      <c r="H80" s="42">
        <f>H81</f>
        <v>714.04</v>
      </c>
      <c r="I80" s="42">
        <f>I81</f>
        <v>714.04</v>
      </c>
    </row>
    <row r="81" spans="1:9" ht="25.5">
      <c r="A81" s="21" t="s">
        <v>20</v>
      </c>
      <c r="B81" s="47" t="s">
        <v>131</v>
      </c>
      <c r="C81" s="2" t="s">
        <v>14</v>
      </c>
      <c r="D81" s="2" t="s">
        <v>37</v>
      </c>
      <c r="E81" s="2" t="s">
        <v>98</v>
      </c>
      <c r="F81" s="2" t="s">
        <v>21</v>
      </c>
      <c r="G81" s="42">
        <v>714.04</v>
      </c>
      <c r="H81" s="42">
        <v>714.04</v>
      </c>
      <c r="I81" s="42">
        <v>714.04</v>
      </c>
    </row>
    <row r="82" spans="1:9" ht="15">
      <c r="A82" s="19" t="s">
        <v>101</v>
      </c>
      <c r="B82" s="48" t="s">
        <v>131</v>
      </c>
      <c r="C82" s="46" t="s">
        <v>38</v>
      </c>
      <c r="D82" s="2"/>
      <c r="E82" s="2"/>
      <c r="F82" s="2"/>
      <c r="G82" s="40">
        <f aca="true" t="shared" si="12" ref="G82:I83">G83</f>
        <v>496800</v>
      </c>
      <c r="H82" s="40">
        <f t="shared" si="12"/>
        <v>275000</v>
      </c>
      <c r="I82" s="40">
        <f t="shared" si="12"/>
        <v>275000</v>
      </c>
    </row>
    <row r="83" spans="1:9" ht="15">
      <c r="A83" s="19" t="s">
        <v>102</v>
      </c>
      <c r="B83" s="49" t="s">
        <v>131</v>
      </c>
      <c r="C83" s="4" t="s">
        <v>38</v>
      </c>
      <c r="D83" s="4" t="s">
        <v>32</v>
      </c>
      <c r="E83" s="2"/>
      <c r="F83" s="2"/>
      <c r="G83" s="40">
        <f t="shared" si="12"/>
        <v>496800</v>
      </c>
      <c r="H83" s="40">
        <f t="shared" si="12"/>
        <v>275000</v>
      </c>
      <c r="I83" s="40">
        <f t="shared" si="12"/>
        <v>275000</v>
      </c>
    </row>
    <row r="84" spans="1:9" ht="38.25">
      <c r="A84" s="14" t="s">
        <v>103</v>
      </c>
      <c r="B84" s="47" t="s">
        <v>131</v>
      </c>
      <c r="C84" s="2" t="s">
        <v>38</v>
      </c>
      <c r="D84" s="2" t="s">
        <v>32</v>
      </c>
      <c r="E84" s="2" t="s">
        <v>104</v>
      </c>
      <c r="F84" s="2"/>
      <c r="G84" s="42">
        <f>G85+G87</f>
        <v>496800</v>
      </c>
      <c r="H84" s="42">
        <f>H85+H87</f>
        <v>275000</v>
      </c>
      <c r="I84" s="42">
        <f>I85+I87</f>
        <v>275000</v>
      </c>
    </row>
    <row r="85" spans="1:9" ht="38.25">
      <c r="A85" s="24" t="s">
        <v>112</v>
      </c>
      <c r="B85" s="47" t="s">
        <v>131</v>
      </c>
      <c r="C85" s="2" t="s">
        <v>38</v>
      </c>
      <c r="D85" s="2" t="s">
        <v>32</v>
      </c>
      <c r="E85" s="2" t="s">
        <v>114</v>
      </c>
      <c r="F85" s="2"/>
      <c r="G85" s="42">
        <f>G86</f>
        <v>25000</v>
      </c>
      <c r="H85" s="42">
        <f>H86</f>
        <v>14000</v>
      </c>
      <c r="I85" s="42">
        <f>I86</f>
        <v>14000</v>
      </c>
    </row>
    <row r="86" spans="1:9" ht="25.5">
      <c r="A86" s="21" t="s">
        <v>50</v>
      </c>
      <c r="B86" s="47" t="s">
        <v>131</v>
      </c>
      <c r="C86" s="2" t="s">
        <v>38</v>
      </c>
      <c r="D86" s="2" t="s">
        <v>32</v>
      </c>
      <c r="E86" s="2" t="s">
        <v>114</v>
      </c>
      <c r="F86" s="2" t="s">
        <v>21</v>
      </c>
      <c r="G86" s="42">
        <v>25000</v>
      </c>
      <c r="H86" s="42">
        <v>14000</v>
      </c>
      <c r="I86" s="42">
        <v>14000</v>
      </c>
    </row>
    <row r="87" spans="1:9" ht="25.5">
      <c r="A87" s="24" t="s">
        <v>116</v>
      </c>
      <c r="B87" s="47" t="s">
        <v>131</v>
      </c>
      <c r="C87" s="2" t="s">
        <v>38</v>
      </c>
      <c r="D87" s="2" t="s">
        <v>32</v>
      </c>
      <c r="E87" s="2" t="s">
        <v>115</v>
      </c>
      <c r="F87" s="2"/>
      <c r="G87" s="42">
        <f>G88</f>
        <v>471800</v>
      </c>
      <c r="H87" s="42">
        <f>H88</f>
        <v>261000</v>
      </c>
      <c r="I87" s="42">
        <f>I88</f>
        <v>261000</v>
      </c>
    </row>
    <row r="88" spans="1:9" ht="25.5">
      <c r="A88" s="21" t="s">
        <v>50</v>
      </c>
      <c r="B88" s="47" t="s">
        <v>131</v>
      </c>
      <c r="C88" s="2" t="s">
        <v>38</v>
      </c>
      <c r="D88" s="2" t="s">
        <v>32</v>
      </c>
      <c r="E88" s="2" t="s">
        <v>115</v>
      </c>
      <c r="F88" s="2" t="s">
        <v>21</v>
      </c>
      <c r="G88" s="42">
        <v>471800</v>
      </c>
      <c r="H88" s="42">
        <v>261000</v>
      </c>
      <c r="I88" s="42">
        <v>261000</v>
      </c>
    </row>
    <row r="89" spans="1:9" s="31" customFormat="1" ht="15">
      <c r="A89" s="19" t="s">
        <v>39</v>
      </c>
      <c r="B89" s="48" t="s">
        <v>131</v>
      </c>
      <c r="C89" s="3" t="s">
        <v>40</v>
      </c>
      <c r="D89" s="3"/>
      <c r="E89" s="10"/>
      <c r="F89" s="3"/>
      <c r="G89" s="40">
        <f aca="true" t="shared" si="13" ref="G89:I90">G90</f>
        <v>3802000</v>
      </c>
      <c r="H89" s="40">
        <f t="shared" si="13"/>
        <v>3189373</v>
      </c>
      <c r="I89" s="40">
        <f t="shared" si="13"/>
        <v>3380103</v>
      </c>
    </row>
    <row r="90" spans="1:9" ht="15">
      <c r="A90" s="19" t="s">
        <v>41</v>
      </c>
      <c r="B90" s="49" t="s">
        <v>131</v>
      </c>
      <c r="C90" s="4" t="s">
        <v>40</v>
      </c>
      <c r="D90" s="4" t="s">
        <v>6</v>
      </c>
      <c r="E90" s="10"/>
      <c r="F90" s="3"/>
      <c r="G90" s="40">
        <f t="shared" si="13"/>
        <v>3802000</v>
      </c>
      <c r="H90" s="40">
        <f t="shared" si="13"/>
        <v>3189373</v>
      </c>
      <c r="I90" s="40">
        <f t="shared" si="13"/>
        <v>3380103</v>
      </c>
    </row>
    <row r="91" spans="1:9" ht="15">
      <c r="A91" s="14" t="s">
        <v>42</v>
      </c>
      <c r="B91" s="47" t="s">
        <v>131</v>
      </c>
      <c r="C91" s="2" t="s">
        <v>40</v>
      </c>
      <c r="D91" s="2" t="s">
        <v>6</v>
      </c>
      <c r="E91" s="2" t="s">
        <v>56</v>
      </c>
      <c r="F91" s="2"/>
      <c r="G91" s="42">
        <f>G92+G99</f>
        <v>3802000</v>
      </c>
      <c r="H91" s="42">
        <f>H92+H99</f>
        <v>3189373</v>
      </c>
      <c r="I91" s="42">
        <f>I92+I99</f>
        <v>3380103</v>
      </c>
    </row>
    <row r="92" spans="1:9" s="31" customFormat="1" ht="25.5">
      <c r="A92" s="30" t="s">
        <v>43</v>
      </c>
      <c r="B92" s="47" t="s">
        <v>131</v>
      </c>
      <c r="C92" s="2" t="s">
        <v>40</v>
      </c>
      <c r="D92" s="2" t="s">
        <v>6</v>
      </c>
      <c r="E92" s="2" t="s">
        <v>55</v>
      </c>
      <c r="F92" s="2"/>
      <c r="G92" s="42">
        <f>G93+G95+G97</f>
        <v>2749325</v>
      </c>
      <c r="H92" s="42">
        <f>H93+H95+H97</f>
        <v>2314098</v>
      </c>
      <c r="I92" s="42">
        <f>I93+I95+I97</f>
        <v>2453860</v>
      </c>
    </row>
    <row r="93" spans="1:9" s="31" customFormat="1" ht="51">
      <c r="A93" s="14" t="s">
        <v>44</v>
      </c>
      <c r="B93" s="47" t="s">
        <v>131</v>
      </c>
      <c r="C93" s="2" t="s">
        <v>40</v>
      </c>
      <c r="D93" s="2" t="s">
        <v>6</v>
      </c>
      <c r="E93" s="2" t="s">
        <v>54</v>
      </c>
      <c r="F93" s="2"/>
      <c r="G93" s="42">
        <f>G94</f>
        <v>2162795</v>
      </c>
      <c r="H93" s="42">
        <f>H94</f>
        <v>1688798</v>
      </c>
      <c r="I93" s="42">
        <f>I94</f>
        <v>1805070</v>
      </c>
    </row>
    <row r="94" spans="1:9" s="31" customFormat="1" ht="25.5">
      <c r="A94" s="30" t="s">
        <v>45</v>
      </c>
      <c r="B94" s="47" t="s">
        <v>131</v>
      </c>
      <c r="C94" s="2" t="s">
        <v>40</v>
      </c>
      <c r="D94" s="2" t="s">
        <v>6</v>
      </c>
      <c r="E94" s="2" t="s">
        <v>54</v>
      </c>
      <c r="F94" s="2" t="s">
        <v>46</v>
      </c>
      <c r="G94" s="42">
        <v>2162795</v>
      </c>
      <c r="H94" s="42">
        <v>1688798</v>
      </c>
      <c r="I94" s="42">
        <v>1805070</v>
      </c>
    </row>
    <row r="95" spans="1:9" s="31" customFormat="1" ht="60" customHeight="1">
      <c r="A95" s="30" t="s">
        <v>110</v>
      </c>
      <c r="B95" s="47" t="s">
        <v>131</v>
      </c>
      <c r="C95" s="2" t="s">
        <v>40</v>
      </c>
      <c r="D95" s="2" t="s">
        <v>6</v>
      </c>
      <c r="E95" s="2" t="s">
        <v>88</v>
      </c>
      <c r="F95" s="2"/>
      <c r="G95" s="42">
        <f>G96</f>
        <v>557200</v>
      </c>
      <c r="H95" s="42">
        <f>H96</f>
        <v>594000</v>
      </c>
      <c r="I95" s="42">
        <f>I96</f>
        <v>616340</v>
      </c>
    </row>
    <row r="96" spans="1:9" s="31" customFormat="1" ht="25.5">
      <c r="A96" s="30" t="s">
        <v>45</v>
      </c>
      <c r="B96" s="47" t="s">
        <v>131</v>
      </c>
      <c r="C96" s="2" t="s">
        <v>40</v>
      </c>
      <c r="D96" s="2" t="s">
        <v>6</v>
      </c>
      <c r="E96" s="2" t="s">
        <v>88</v>
      </c>
      <c r="F96" s="2" t="s">
        <v>46</v>
      </c>
      <c r="G96" s="42">
        <v>557200</v>
      </c>
      <c r="H96" s="42">
        <v>594000</v>
      </c>
      <c r="I96" s="42">
        <v>616340</v>
      </c>
    </row>
    <row r="97" spans="1:9" s="31" customFormat="1" ht="59.25" customHeight="1">
      <c r="A97" s="30" t="s">
        <v>111</v>
      </c>
      <c r="B97" s="47" t="s">
        <v>131</v>
      </c>
      <c r="C97" s="2" t="s">
        <v>40</v>
      </c>
      <c r="D97" s="2" t="s">
        <v>6</v>
      </c>
      <c r="E97" s="2" t="s">
        <v>90</v>
      </c>
      <c r="F97" s="2"/>
      <c r="G97" s="42">
        <f>G98</f>
        <v>29330</v>
      </c>
      <c r="H97" s="42">
        <f>H98</f>
        <v>31300</v>
      </c>
      <c r="I97" s="42">
        <f>I98</f>
        <v>32450</v>
      </c>
    </row>
    <row r="98" spans="1:9" s="31" customFormat="1" ht="25.5">
      <c r="A98" s="30" t="s">
        <v>45</v>
      </c>
      <c r="B98" s="47" t="s">
        <v>131</v>
      </c>
      <c r="C98" s="2" t="s">
        <v>40</v>
      </c>
      <c r="D98" s="2" t="s">
        <v>6</v>
      </c>
      <c r="E98" s="2" t="s">
        <v>90</v>
      </c>
      <c r="F98" s="2" t="s">
        <v>46</v>
      </c>
      <c r="G98" s="42">
        <v>29330</v>
      </c>
      <c r="H98" s="42">
        <v>31300</v>
      </c>
      <c r="I98" s="42">
        <v>32450</v>
      </c>
    </row>
    <row r="99" spans="1:9" s="31" customFormat="1" ht="25.5">
      <c r="A99" s="30" t="s">
        <v>47</v>
      </c>
      <c r="B99" s="47" t="s">
        <v>131</v>
      </c>
      <c r="C99" s="2" t="s">
        <v>40</v>
      </c>
      <c r="D99" s="2" t="s">
        <v>6</v>
      </c>
      <c r="E99" s="2" t="s">
        <v>52</v>
      </c>
      <c r="F99" s="2" t="s">
        <v>48</v>
      </c>
      <c r="G99" s="42">
        <f>G100+G102+G104</f>
        <v>1052675</v>
      </c>
      <c r="H99" s="42">
        <f>H100+H102+H104</f>
        <v>875275</v>
      </c>
      <c r="I99" s="42">
        <f>I100+I102+I104</f>
        <v>926243</v>
      </c>
    </row>
    <row r="100" spans="1:9" s="31" customFormat="1" ht="51">
      <c r="A100" s="14" t="s">
        <v>44</v>
      </c>
      <c r="B100" s="47" t="s">
        <v>131</v>
      </c>
      <c r="C100" s="2" t="s">
        <v>40</v>
      </c>
      <c r="D100" s="2" t="s">
        <v>6</v>
      </c>
      <c r="E100" s="2" t="s">
        <v>53</v>
      </c>
      <c r="F100" s="2"/>
      <c r="G100" s="42">
        <f>G101</f>
        <v>835725</v>
      </c>
      <c r="H100" s="42">
        <f>H101</f>
        <v>643975</v>
      </c>
      <c r="I100" s="42">
        <f>I101</f>
        <v>686283</v>
      </c>
    </row>
    <row r="101" spans="1:9" ht="25.5">
      <c r="A101" s="30" t="s">
        <v>45</v>
      </c>
      <c r="B101" s="47" t="s">
        <v>131</v>
      </c>
      <c r="C101" s="2" t="s">
        <v>40</v>
      </c>
      <c r="D101" s="2" t="s">
        <v>6</v>
      </c>
      <c r="E101" s="2" t="s">
        <v>53</v>
      </c>
      <c r="F101" s="2" t="s">
        <v>46</v>
      </c>
      <c r="G101" s="42">
        <v>835725</v>
      </c>
      <c r="H101" s="42">
        <v>643975</v>
      </c>
      <c r="I101" s="42">
        <f>643975+3624+38684</f>
        <v>686283</v>
      </c>
    </row>
    <row r="102" spans="1:9" ht="58.5" customHeight="1">
      <c r="A102" s="30" t="s">
        <v>110</v>
      </c>
      <c r="B102" s="47" t="s">
        <v>131</v>
      </c>
      <c r="C102" s="2" t="s">
        <v>40</v>
      </c>
      <c r="D102" s="2" t="s">
        <v>6</v>
      </c>
      <c r="E102" s="2" t="s">
        <v>89</v>
      </c>
      <c r="F102" s="2"/>
      <c r="G102" s="42">
        <f>G103</f>
        <v>206100</v>
      </c>
      <c r="H102" s="42">
        <f>H103</f>
        <v>219700</v>
      </c>
      <c r="I102" s="42">
        <f>I103</f>
        <v>227960</v>
      </c>
    </row>
    <row r="103" spans="1:9" ht="25.5">
      <c r="A103" s="30" t="s">
        <v>45</v>
      </c>
      <c r="B103" s="47" t="s">
        <v>131</v>
      </c>
      <c r="C103" s="2" t="s">
        <v>40</v>
      </c>
      <c r="D103" s="2" t="s">
        <v>6</v>
      </c>
      <c r="E103" s="2" t="s">
        <v>89</v>
      </c>
      <c r="F103" s="2" t="s">
        <v>46</v>
      </c>
      <c r="G103" s="42">
        <v>206100</v>
      </c>
      <c r="H103" s="42">
        <v>219700</v>
      </c>
      <c r="I103" s="42">
        <v>227960</v>
      </c>
    </row>
    <row r="104" spans="1:9" s="31" customFormat="1" ht="60.75" customHeight="1">
      <c r="A104" s="30" t="s">
        <v>111</v>
      </c>
      <c r="B104" s="47" t="s">
        <v>131</v>
      </c>
      <c r="C104" s="2" t="s">
        <v>40</v>
      </c>
      <c r="D104" s="2" t="s">
        <v>6</v>
      </c>
      <c r="E104" s="2" t="s">
        <v>91</v>
      </c>
      <c r="F104" s="2"/>
      <c r="G104" s="42">
        <f>G105</f>
        <v>10850</v>
      </c>
      <c r="H104" s="42">
        <f>H105</f>
        <v>11600</v>
      </c>
      <c r="I104" s="42">
        <f>I105</f>
        <v>12000</v>
      </c>
    </row>
    <row r="105" spans="1:9" s="31" customFormat="1" ht="25.5">
      <c r="A105" s="30" t="s">
        <v>45</v>
      </c>
      <c r="B105" s="47" t="s">
        <v>131</v>
      </c>
      <c r="C105" s="2" t="s">
        <v>40</v>
      </c>
      <c r="D105" s="2" t="s">
        <v>6</v>
      </c>
      <c r="E105" s="2" t="s">
        <v>91</v>
      </c>
      <c r="F105" s="2" t="s">
        <v>46</v>
      </c>
      <c r="G105" s="42">
        <v>10850</v>
      </c>
      <c r="H105" s="42">
        <v>11600</v>
      </c>
      <c r="I105" s="42">
        <v>12000</v>
      </c>
    </row>
    <row r="106" spans="1:9" s="31" customFormat="1" ht="15">
      <c r="A106" s="36" t="s">
        <v>49</v>
      </c>
      <c r="B106" s="47" t="s">
        <v>131</v>
      </c>
      <c r="C106" s="2"/>
      <c r="D106" s="2"/>
      <c r="E106" s="37"/>
      <c r="F106" s="2"/>
      <c r="G106" s="40">
        <f>G6+G57+G64+G82+G89</f>
        <v>9737014</v>
      </c>
      <c r="H106" s="40">
        <f>H6+H57+H64+H82+H89</f>
        <v>8956807</v>
      </c>
      <c r="I106" s="40">
        <f>I6+I57+I64+I82+I89</f>
        <v>9160279</v>
      </c>
    </row>
    <row r="107" spans="6:7" ht="15">
      <c r="F107" s="44"/>
      <c r="G107" s="15"/>
    </row>
    <row r="110" ht="15">
      <c r="G110" s="15"/>
    </row>
    <row r="111" ht="15">
      <c r="G111" s="15"/>
    </row>
    <row r="112" ht="15">
      <c r="G112" s="15"/>
    </row>
  </sheetData>
  <mergeCells count="2">
    <mergeCell ref="A5:I5"/>
    <mergeCell ref="A2:I2"/>
  </mergeCells>
  <printOptions/>
  <pageMargins left="0.5118110236220472" right="0" top="0.35433070866141736" bottom="0.3937007874015748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noname</cp:lastModifiedBy>
  <cp:lastPrinted>2017-11-20T06:03:04Z</cp:lastPrinted>
  <dcterms:created xsi:type="dcterms:W3CDTF">2014-11-08T07:39:31Z</dcterms:created>
  <dcterms:modified xsi:type="dcterms:W3CDTF">2017-11-20T06:04:12Z</dcterms:modified>
  <cp:category/>
  <cp:version/>
  <cp:contentType/>
  <cp:contentStatus/>
</cp:coreProperties>
</file>